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style1.xml" ContentType="application/vnd.ms-office.chartstyle+xml"/>
  <Override PartName="/xl/charts/colors1.xml" ContentType="application/vnd.ms-office.chartcolor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1155" yWindow="90" windowWidth="25440" windowHeight="10680"/>
  </bookViews>
  <sheets>
    <sheet name="Sheet1" sheetId="1" r:id="rId1"/>
    <sheet name="Chart1" sheetId="2" r:id="rId2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5" i="1" l="1"/>
  <c r="E35" i="1"/>
  <c r="D17" i="1" l="1"/>
  <c r="E17" i="1"/>
  <c r="F17" i="1"/>
  <c r="G17" i="1"/>
  <c r="H17" i="1"/>
  <c r="I17" i="1"/>
  <c r="J17" i="1"/>
  <c r="K17" i="1"/>
  <c r="L17" i="1"/>
  <c r="M17" i="1"/>
  <c r="N17" i="1"/>
  <c r="O17" i="1"/>
  <c r="P17" i="1"/>
  <c r="Q17" i="1"/>
  <c r="C17" i="1"/>
  <c r="D16" i="1"/>
  <c r="E16" i="1"/>
  <c r="F16" i="1"/>
  <c r="G16" i="1"/>
  <c r="H16" i="1"/>
  <c r="I16" i="1"/>
  <c r="J16" i="1"/>
  <c r="K16" i="1"/>
  <c r="L16" i="1"/>
  <c r="M16" i="1"/>
  <c r="N16" i="1"/>
  <c r="O16" i="1"/>
  <c r="P16" i="1"/>
  <c r="Q16" i="1"/>
  <c r="C16" i="1"/>
</calcChain>
</file>

<file path=xl/sharedStrings.xml><?xml version="1.0" encoding="utf-8"?>
<sst xmlns="http://schemas.openxmlformats.org/spreadsheetml/2006/main" count="25" uniqueCount="17">
  <si>
    <t>SB 350 Doubling Goal (electricity)</t>
  </si>
  <si>
    <t>GWh</t>
  </si>
  <si>
    <t>Committed 2015-17 Savings</t>
  </si>
  <si>
    <t xml:space="preserve">    IOU Progams</t>
  </si>
  <si>
    <t xml:space="preserve">   POU Programs </t>
  </si>
  <si>
    <t>Comitted Codes &amp; Standards</t>
  </si>
  <si>
    <t xml:space="preserve">   title 20</t>
  </si>
  <si>
    <t xml:space="preserve">   title 24</t>
  </si>
  <si>
    <t xml:space="preserve">Statewide Electricity Doubling Goals </t>
  </si>
  <si>
    <t>Statewide Committed and Mid-High Plus Scenario</t>
  </si>
  <si>
    <t>Statewide Committed and Mid-Mid Scenario</t>
  </si>
  <si>
    <t>AAEE Scenario 6 (Mid-High Plus)</t>
  </si>
  <si>
    <t>AAEE Scenario 3 (Mid-Mid)</t>
  </si>
  <si>
    <t>Sum of AAEE Scenario 6 &amp; Committed Savings</t>
  </si>
  <si>
    <t>Sum of AAEE Scenario 3 &amp; Committed Savings</t>
  </si>
  <si>
    <t>Statewide Savings, AAEE Includes Additional SB 350 Savings</t>
  </si>
  <si>
    <t>Comparison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</si>
</sst>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4">
    <xf numFmtId="0" fontId="0" fillId="0" borderId="0" xfId="0"/>
    <xf numFmtId="0" fontId="2" fillId="0" borderId="0" xfId="0" applyFont="1" applyBorder="1"/>
    <xf numFmtId="0" fontId="2" fillId="0" borderId="0" xfId="0" applyFont="1" applyFill="1" applyBorder="1"/>
    <xf numFmtId="3" fontId="4" fillId="0" borderId="0" xfId="0" applyNumberFormat="1" applyFont="1" applyFill="1"/>
    <xf numFmtId="0" fontId="0" fillId="0" borderId="0" xfId="0" applyAlignment="1">
      <alignment horizontal="right"/>
    </xf>
    <xf numFmtId="164" fontId="0" fillId="0" borderId="0" xfId="1" applyNumberFormat="1" applyFont="1"/>
    <xf numFmtId="0" fontId="5" fillId="0" borderId="0" xfId="0" applyFont="1"/>
    <xf numFmtId="9" fontId="5" fillId="0" borderId="0" xfId="2" applyFont="1"/>
    <xf numFmtId="164" fontId="3" fillId="0" borderId="0" xfId="1" applyNumberFormat="1" applyFont="1" applyFill="1" applyBorder="1" applyAlignment="1"/>
    <xf numFmtId="164" fontId="4" fillId="0" borderId="0" xfId="1" applyNumberFormat="1" applyFont="1" applyFill="1" applyAlignment="1"/>
    <xf numFmtId="164" fontId="4" fillId="0" borderId="0" xfId="1" applyNumberFormat="1" applyFont="1"/>
    <xf numFmtId="164" fontId="4" fillId="2" borderId="0" xfId="1" applyNumberFormat="1" applyFont="1" applyFill="1"/>
    <xf numFmtId="164" fontId="4" fillId="0" borderId="0" xfId="1" applyNumberFormat="1" applyFont="1" applyFill="1" applyBorder="1"/>
    <xf numFmtId="164" fontId="4" fillId="0" borderId="0" xfId="1" applyNumberFormat="1" applyFont="1" applyFill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microsoft.com/office/2011/relationships/chartStyle" Target="style1.xml"/><Relationship Id="rId2" Type="http://schemas.microsoft.com/office/2011/relationships/chartColorStyle" Target="colors1.xml"/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Sheet1!$D$19</c:f>
              <c:strCache>
                <c:ptCount val="1"/>
                <c:pt idx="0">
                  <c:v>Statewide Electricity Doubling Goals 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cat>
            <c:numRef>
              <c:f>Sheet1!$C$20:$C$34</c:f>
              <c:numCache>
                <c:formatCode>General</c:formatCode>
                <c:ptCount val="1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</c:numCache>
            </c:numRef>
          </c:cat>
          <c:val>
            <c:numRef>
              <c:f>Sheet1!$D$20:$D$34</c:f>
              <c:numCache>
                <c:formatCode>_(* #,##0_);_(* \(#,##0\);_(* "-"??_);_(@_)</c:formatCode>
                <c:ptCount val="15"/>
                <c:pt idx="0">
                  <c:v>7285.9600993478198</c:v>
                </c:pt>
                <c:pt idx="1">
                  <c:v>13463.505913580932</c:v>
                </c:pt>
                <c:pt idx="2">
                  <c:v>19600.315639582805</c:v>
                </c:pt>
                <c:pt idx="3">
                  <c:v>25108.513237948824</c:v>
                </c:pt>
                <c:pt idx="4">
                  <c:v>30811.382504735851</c:v>
                </c:pt>
                <c:pt idx="5">
                  <c:v>36017.745107556279</c:v>
                </c:pt>
                <c:pt idx="6">
                  <c:v>41034.238621295844</c:v>
                </c:pt>
                <c:pt idx="7">
                  <c:v>46044.164223844011</c:v>
                </c:pt>
                <c:pt idx="8">
                  <c:v>51285.586436948812</c:v>
                </c:pt>
                <c:pt idx="9">
                  <c:v>56661.756530054401</c:v>
                </c:pt>
                <c:pt idx="10">
                  <c:v>62514.322053589567</c:v>
                </c:pt>
                <c:pt idx="11">
                  <c:v>67603.602496720399</c:v>
                </c:pt>
                <c:pt idx="12">
                  <c:v>72692.882939851246</c:v>
                </c:pt>
                <c:pt idx="13">
                  <c:v>77782.163382982078</c:v>
                </c:pt>
                <c:pt idx="14">
                  <c:v>82871.443826112925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E5E5-4B45-996C-1AB381145FFC}"/>
            </c:ext>
          </c:extLst>
        </c:ser>
        <c:ser>
          <c:idx val="1"/>
          <c:order val="1"/>
          <c:tx>
            <c:strRef>
              <c:f>Sheet1!$E$19</c:f>
              <c:strCache>
                <c:ptCount val="1"/>
                <c:pt idx="0">
                  <c:v>Statewide Committed and Mid-High Plus Scenario</c:v>
                </c:pt>
              </c:strCache>
            </c:strRef>
          </c:tx>
          <c:spPr>
            <a:ln w="28575" cap="rnd">
              <a:solidFill>
                <a:srgbClr val="002060"/>
              </a:solidFill>
              <a:round/>
            </a:ln>
            <a:effectLst/>
          </c:spPr>
          <c:marker>
            <c:symbol val="triangle"/>
            <c:size val="6"/>
            <c:spPr>
              <a:solidFill>
                <a:srgbClr val="002060"/>
              </a:solidFill>
              <a:ln w="9525">
                <a:solidFill>
                  <a:srgbClr val="002060"/>
                </a:solidFill>
              </a:ln>
              <a:effectLst/>
            </c:spPr>
          </c:marker>
          <c:cat>
            <c:numRef>
              <c:f>Sheet1!$C$20:$C$34</c:f>
              <c:numCache>
                <c:formatCode>General</c:formatCode>
                <c:ptCount val="1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</c:numCache>
            </c:numRef>
          </c:cat>
          <c:val>
            <c:numRef>
              <c:f>Sheet1!$E$20:$E$34</c:f>
              <c:numCache>
                <c:formatCode>_(* #,##0_);_(* \(#,##0\);_(* "-"??_);_(@_)</c:formatCode>
                <c:ptCount val="15"/>
                <c:pt idx="0">
                  <c:v>1008.4296082855452</c:v>
                </c:pt>
                <c:pt idx="1">
                  <c:v>2080.9119375338573</c:v>
                </c:pt>
                <c:pt idx="2">
                  <c:v>3767.9834351287454</c:v>
                </c:pt>
                <c:pt idx="3">
                  <c:v>7318.3100483530634</c:v>
                </c:pt>
                <c:pt idx="4">
                  <c:v>10989.898242155468</c:v>
                </c:pt>
                <c:pt idx="5">
                  <c:v>14681.488055232665</c:v>
                </c:pt>
                <c:pt idx="6">
                  <c:v>18619.777508109721</c:v>
                </c:pt>
                <c:pt idx="7">
                  <c:v>22844.169180734705</c:v>
                </c:pt>
                <c:pt idx="8">
                  <c:v>27305.868395261718</c:v>
                </c:pt>
                <c:pt idx="9">
                  <c:v>31709.474299734022</c:v>
                </c:pt>
                <c:pt idx="10">
                  <c:v>36497.242872291084</c:v>
                </c:pt>
                <c:pt idx="11">
                  <c:v>41287.310153202161</c:v>
                </c:pt>
                <c:pt idx="12">
                  <c:v>46206.854978126845</c:v>
                </c:pt>
                <c:pt idx="13">
                  <c:v>50990.140623357482</c:v>
                </c:pt>
                <c:pt idx="14">
                  <c:v>55690.197055060169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5E5-4B45-996C-1AB381145FFC}"/>
            </c:ext>
          </c:extLst>
        </c:ser>
        <c:ser>
          <c:idx val="2"/>
          <c:order val="2"/>
          <c:tx>
            <c:strRef>
              <c:f>Sheet1!$F$19</c:f>
              <c:strCache>
                <c:ptCount val="1"/>
                <c:pt idx="0">
                  <c:v>Statewide Committed and Mid-Mid Scenario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cat>
            <c:numRef>
              <c:f>Sheet1!$C$20:$C$34</c:f>
              <c:numCache>
                <c:formatCode>General</c:formatCode>
                <c:ptCount val="1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</c:numCache>
            </c:numRef>
          </c:cat>
          <c:val>
            <c:numRef>
              <c:f>Sheet1!$F$20:$F$34</c:f>
              <c:numCache>
                <c:formatCode>_(* #,##0_);_(* \(#,##0\);_(* "-"??_);_(@_)</c:formatCode>
                <c:ptCount val="15"/>
                <c:pt idx="0">
                  <c:v>1008.4296082855452</c:v>
                </c:pt>
                <c:pt idx="1">
                  <c:v>2080.9119375338573</c:v>
                </c:pt>
                <c:pt idx="2">
                  <c:v>3570.9778915969373</c:v>
                </c:pt>
                <c:pt idx="3">
                  <c:v>6455.5339888020826</c:v>
                </c:pt>
                <c:pt idx="4">
                  <c:v>9429.7485783332249</c:v>
                </c:pt>
                <c:pt idx="5">
                  <c:v>12447.975299515292</c:v>
                </c:pt>
                <c:pt idx="6">
                  <c:v>15613.773721627887</c:v>
                </c:pt>
                <c:pt idx="7">
                  <c:v>18777.153586361001</c:v>
                </c:pt>
                <c:pt idx="8">
                  <c:v>22504.15314956578</c:v>
                </c:pt>
                <c:pt idx="9">
                  <c:v>25965.16084698074</c:v>
                </c:pt>
                <c:pt idx="10">
                  <c:v>29373.584938248787</c:v>
                </c:pt>
                <c:pt idx="11">
                  <c:v>32673.986095847184</c:v>
                </c:pt>
                <c:pt idx="12">
                  <c:v>35852.89682446095</c:v>
                </c:pt>
                <c:pt idx="13">
                  <c:v>38886.551376054194</c:v>
                </c:pt>
                <c:pt idx="14">
                  <c:v>41779.197681761099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24F-4649-9953-C6B119446F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304896"/>
        <c:axId val="203097600"/>
      </c:lineChart>
      <c:catAx>
        <c:axId val="202304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3097600"/>
        <c:crosses val="autoZero"/>
        <c:auto val="1"/>
        <c:lblAlgn val="ctr"/>
        <c:lblOffset val="100"/>
        <c:noMultiLvlLbl val="0"/>
      </c:catAx>
      <c:valAx>
        <c:axId val="203097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GWh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23048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9247201950851628E-2"/>
          <c:y val="3.3298872521062742E-2"/>
          <c:w val="0.54537306206581748"/>
          <c:h val="0.4115609667084392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userShapes r:id="rId1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95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2737" cy="6286500"/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39CD66EB-0F08-4D82-B5F1-4361E3478716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0.89444</cdr:x>
      <cdr:y>0.35726</cdr:y>
    </cdr:from>
    <cdr:to>
      <cdr:x>1</cdr:x>
      <cdr:y>0.40191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="" xmlns:a16="http://schemas.microsoft.com/office/drawing/2014/main" id="{A4933489-0F8C-49E2-B6B9-CEB87E1E31E8}"/>
            </a:ext>
          </a:extLst>
        </cdr:cNvPr>
        <cdr:cNvSpPr txBox="1"/>
      </cdr:nvSpPr>
      <cdr:spPr>
        <a:xfrm xmlns:a="http://schemas.openxmlformats.org/drawingml/2006/main">
          <a:off x="7748337" y="2245895"/>
          <a:ext cx="914400" cy="2807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 b="1"/>
            <a:t>67% of Target</a:t>
          </a:r>
        </a:p>
      </cdr:txBody>
    </cdr:sp>
  </cdr:relSizeAnchor>
  <cdr:relSizeAnchor xmlns:cdr="http://schemas.openxmlformats.org/drawingml/2006/chartDrawing">
    <cdr:from>
      <cdr:x>0.88781</cdr:x>
      <cdr:y>0.5009</cdr:y>
    </cdr:from>
    <cdr:to>
      <cdr:x>0.99336</cdr:x>
      <cdr:y>0.54556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="" xmlns:a16="http://schemas.microsoft.com/office/drawing/2014/main" id="{C0251D51-C1E2-4904-83C2-8069A180E41D}"/>
            </a:ext>
          </a:extLst>
        </cdr:cNvPr>
        <cdr:cNvSpPr txBox="1"/>
      </cdr:nvSpPr>
      <cdr:spPr>
        <a:xfrm xmlns:a="http://schemas.openxmlformats.org/drawingml/2006/main">
          <a:off x="7690853" y="3148932"/>
          <a:ext cx="914400" cy="2807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 b="1"/>
            <a:t>50% of Target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5"/>
  <sheetViews>
    <sheetView tabSelected="1" workbookViewId="0">
      <selection activeCell="H23" sqref="H23"/>
    </sheetView>
  </sheetViews>
  <sheetFormatPr defaultRowHeight="15" x14ac:dyDescent="0.25"/>
  <cols>
    <col min="1" max="1" width="56.140625" customWidth="1"/>
    <col min="3" max="3" width="10.42578125" bestFit="1" customWidth="1"/>
    <col min="4" max="17" width="11.5703125" bestFit="1" customWidth="1"/>
    <col min="18" max="18" width="10.5703125" bestFit="1" customWidth="1"/>
  </cols>
  <sheetData>
    <row r="1" spans="1:18" x14ac:dyDescent="0.25">
      <c r="A1" t="s">
        <v>15</v>
      </c>
    </row>
    <row r="2" spans="1:18" ht="15.75" x14ac:dyDescent="0.25">
      <c r="C2" s="1">
        <v>2015</v>
      </c>
      <c r="D2" s="1">
        <v>2016</v>
      </c>
      <c r="E2" s="1">
        <v>2017</v>
      </c>
      <c r="F2" s="1">
        <v>2018</v>
      </c>
      <c r="G2" s="1">
        <v>2019</v>
      </c>
      <c r="H2" s="1">
        <v>2020</v>
      </c>
      <c r="I2" s="1">
        <v>2021</v>
      </c>
      <c r="J2" s="1">
        <v>2022</v>
      </c>
      <c r="K2" s="1">
        <v>2023</v>
      </c>
      <c r="L2" s="1">
        <v>2024</v>
      </c>
      <c r="M2" s="1">
        <v>2025</v>
      </c>
      <c r="N2" s="1">
        <v>2026</v>
      </c>
      <c r="O2" s="2">
        <v>2027</v>
      </c>
      <c r="P2" s="2">
        <v>2028</v>
      </c>
      <c r="Q2" s="2">
        <v>2029</v>
      </c>
      <c r="R2" s="2">
        <v>2030</v>
      </c>
    </row>
    <row r="3" spans="1:18" ht="15.75" x14ac:dyDescent="0.25">
      <c r="A3" t="s">
        <v>0</v>
      </c>
      <c r="B3" t="s">
        <v>1</v>
      </c>
      <c r="C3" s="8">
        <v>7285.9600993478198</v>
      </c>
      <c r="D3" s="8">
        <v>13463.505913580932</v>
      </c>
      <c r="E3" s="8">
        <v>19600.315639582805</v>
      </c>
      <c r="F3" s="8">
        <v>25108.513237948824</v>
      </c>
      <c r="G3" s="8">
        <v>30811.382504735851</v>
      </c>
      <c r="H3" s="8">
        <v>36017.745107556279</v>
      </c>
      <c r="I3" s="8">
        <v>41034.238621295844</v>
      </c>
      <c r="J3" s="8">
        <v>46044.164223844011</v>
      </c>
      <c r="K3" s="8">
        <v>51285.586436948812</v>
      </c>
      <c r="L3" s="8">
        <v>56661.756530054401</v>
      </c>
      <c r="M3" s="8">
        <v>62514.322053589567</v>
      </c>
      <c r="N3" s="8">
        <v>67603.602496720399</v>
      </c>
      <c r="O3" s="8">
        <v>72692.882939851246</v>
      </c>
      <c r="P3" s="8">
        <v>77782.163382982078</v>
      </c>
      <c r="Q3" s="8">
        <v>82871.443826112925</v>
      </c>
    </row>
    <row r="4" spans="1:18" ht="15.75" x14ac:dyDescent="0.25"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</row>
    <row r="5" spans="1:18" ht="15.75" x14ac:dyDescent="0.25"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</row>
    <row r="6" spans="1:18" ht="15.75" x14ac:dyDescent="0.25"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</row>
    <row r="7" spans="1:18" x14ac:dyDescent="0.25">
      <c r="A7" t="s">
        <v>2</v>
      </c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</row>
    <row r="8" spans="1:18" ht="15.75" x14ac:dyDescent="0.25">
      <c r="A8" t="s">
        <v>3</v>
      </c>
      <c r="B8" t="s">
        <v>1</v>
      </c>
      <c r="C8" s="10">
        <v>435.93839618560889</v>
      </c>
      <c r="D8" s="10">
        <v>800.81884853797055</v>
      </c>
      <c r="E8" s="10">
        <v>1150.4852295725843</v>
      </c>
      <c r="F8" s="11">
        <v>1083.9823469900759</v>
      </c>
      <c r="G8" s="11">
        <v>1003.6395331013908</v>
      </c>
      <c r="H8" s="11">
        <v>906.16269821482638</v>
      </c>
      <c r="I8" s="11">
        <v>807.92752812760637</v>
      </c>
      <c r="J8" s="11">
        <v>726.01207475663705</v>
      </c>
      <c r="K8" s="11">
        <v>668.15480076898564</v>
      </c>
      <c r="L8" s="11">
        <v>631.11461537874595</v>
      </c>
      <c r="M8" s="11">
        <v>606.44885861278112</v>
      </c>
      <c r="N8" s="11">
        <v>585.83539423423895</v>
      </c>
      <c r="O8" s="11">
        <v>562.8270472022931</v>
      </c>
      <c r="P8" s="11">
        <v>532.45553786682308</v>
      </c>
      <c r="Q8" s="11">
        <v>490.33457641531737</v>
      </c>
    </row>
    <row r="9" spans="1:18" ht="15.75" x14ac:dyDescent="0.25">
      <c r="A9" t="s">
        <v>4</v>
      </c>
      <c r="B9" t="s">
        <v>1</v>
      </c>
      <c r="C9" s="10">
        <v>480.23806454914501</v>
      </c>
      <c r="D9" s="10">
        <v>1038.4684825174618</v>
      </c>
      <c r="E9" s="10">
        <v>1576.9235299259303</v>
      </c>
      <c r="F9" s="11">
        <v>1527.7139973530557</v>
      </c>
      <c r="G9" s="11">
        <v>1465.8502118512251</v>
      </c>
      <c r="H9" s="11">
        <v>1383.2833691270989</v>
      </c>
      <c r="I9" s="11">
        <v>1293.1275741283825</v>
      </c>
      <c r="J9" s="11">
        <v>1212.2240344861175</v>
      </c>
      <c r="K9" s="11">
        <v>1148.0432929314866</v>
      </c>
      <c r="L9" s="11">
        <v>1094.3301918575014</v>
      </c>
      <c r="M9" s="11">
        <v>1037.1015571962605</v>
      </c>
      <c r="N9" s="11">
        <v>962.12432077186145</v>
      </c>
      <c r="O9" s="11">
        <v>861.28688039937447</v>
      </c>
      <c r="P9" s="11">
        <v>737.52576480653181</v>
      </c>
      <c r="Q9" s="11">
        <v>631.55239742742231</v>
      </c>
    </row>
    <row r="10" spans="1:18" ht="15.75" x14ac:dyDescent="0.25">
      <c r="A10" t="s">
        <v>5</v>
      </c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</row>
    <row r="11" spans="1:18" ht="15.75" x14ac:dyDescent="0.25">
      <c r="A11" t="s">
        <v>6</v>
      </c>
      <c r="B11" t="s">
        <v>1</v>
      </c>
      <c r="C11" s="10">
        <v>92.253147550791326</v>
      </c>
      <c r="D11" s="10">
        <v>241.62460647842494</v>
      </c>
      <c r="E11" s="10">
        <v>501.72467233855292</v>
      </c>
      <c r="F11" s="10">
        <v>850.69413766408263</v>
      </c>
      <c r="G11" s="10">
        <v>1199.7236685720377</v>
      </c>
      <c r="H11" s="10">
        <v>1541.3145456385892</v>
      </c>
      <c r="I11" s="10">
        <v>1864.1852525164284</v>
      </c>
      <c r="J11" s="10">
        <v>2185.3920702130272</v>
      </c>
      <c r="K11" s="10">
        <v>2505.351739245415</v>
      </c>
      <c r="L11" s="10">
        <v>2769.3779797073721</v>
      </c>
      <c r="M11" s="10">
        <v>3028.6769213403309</v>
      </c>
      <c r="N11" s="10">
        <v>3287.4521013835147</v>
      </c>
      <c r="O11" s="10">
        <v>3506.1431042365721</v>
      </c>
      <c r="P11" s="10">
        <v>3751.5568918830395</v>
      </c>
      <c r="Q11" s="10">
        <v>3990.2899833311531</v>
      </c>
    </row>
    <row r="12" spans="1:18" ht="15.75" x14ac:dyDescent="0.25">
      <c r="A12" t="s">
        <v>7</v>
      </c>
      <c r="B12" t="s">
        <v>1</v>
      </c>
      <c r="C12" s="12">
        <v>0</v>
      </c>
      <c r="D12" s="12">
        <v>0</v>
      </c>
      <c r="E12" s="12">
        <v>20.99310449997294</v>
      </c>
      <c r="F12" s="12">
        <v>62.177694479273327</v>
      </c>
      <c r="G12" s="12">
        <v>102.89243079111579</v>
      </c>
      <c r="H12" s="12">
        <v>179.99146143352343</v>
      </c>
      <c r="I12" s="12">
        <v>293.08037929485386</v>
      </c>
      <c r="J12" s="12">
        <v>405.71762433893582</v>
      </c>
      <c r="K12" s="12">
        <v>517.92443999562317</v>
      </c>
      <c r="L12" s="12">
        <v>629.72774291676967</v>
      </c>
      <c r="M12" s="12">
        <v>741.1585409718333</v>
      </c>
      <c r="N12" s="12">
        <v>852.250310869381</v>
      </c>
      <c r="O12" s="12">
        <v>963.03748791732721</v>
      </c>
      <c r="P12" s="12">
        <v>1073.5541749350318</v>
      </c>
      <c r="Q12" s="12">
        <v>1183.8331269082214</v>
      </c>
    </row>
    <row r="13" spans="1:18" ht="15.75" x14ac:dyDescent="0.25"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</row>
    <row r="14" spans="1:18" ht="15.75" x14ac:dyDescent="0.25">
      <c r="A14" t="s">
        <v>11</v>
      </c>
      <c r="B14" t="s">
        <v>1</v>
      </c>
      <c r="C14" s="12">
        <v>0</v>
      </c>
      <c r="D14" s="12">
        <v>0</v>
      </c>
      <c r="E14" s="13">
        <v>517.85689879170479</v>
      </c>
      <c r="F14" s="13">
        <v>3793.7418718665758</v>
      </c>
      <c r="G14" s="13">
        <v>7217.7923978396993</v>
      </c>
      <c r="H14" s="13">
        <v>10670.735980818627</v>
      </c>
      <c r="I14" s="13">
        <v>14361.456774042448</v>
      </c>
      <c r="J14" s="13">
        <v>18314.823376939989</v>
      </c>
      <c r="K14" s="13">
        <v>22466.394122320205</v>
      </c>
      <c r="L14" s="13">
        <v>26584.923769873632</v>
      </c>
      <c r="M14" s="13">
        <v>31083.856994169877</v>
      </c>
      <c r="N14" s="13">
        <v>35599.648025943163</v>
      </c>
      <c r="O14" s="13">
        <v>40313.560458371277</v>
      </c>
      <c r="P14" s="13">
        <v>44895.048253866051</v>
      </c>
      <c r="Q14" s="13">
        <v>49394.186970978059</v>
      </c>
      <c r="R14" s="3"/>
    </row>
    <row r="15" spans="1:18" ht="15.75" x14ac:dyDescent="0.25">
      <c r="A15" t="s">
        <v>12</v>
      </c>
      <c r="B15" t="s">
        <v>1</v>
      </c>
      <c r="C15" s="13">
        <v>0</v>
      </c>
      <c r="D15" s="13">
        <v>0</v>
      </c>
      <c r="E15" s="13">
        <v>320.85135525989665</v>
      </c>
      <c r="F15" s="13">
        <v>2930.9658123155959</v>
      </c>
      <c r="G15" s="13">
        <v>5657.642734017455</v>
      </c>
      <c r="H15" s="13">
        <v>8437.2232251012538</v>
      </c>
      <c r="I15" s="13">
        <v>11355.452987560617</v>
      </c>
      <c r="J15" s="13">
        <v>14247.807782566284</v>
      </c>
      <c r="K15" s="13">
        <v>17664.678876624268</v>
      </c>
      <c r="L15" s="13">
        <v>20840.61031712035</v>
      </c>
      <c r="M15" s="13">
        <v>23960.199060127583</v>
      </c>
      <c r="N15" s="13">
        <v>26986.323968588189</v>
      </c>
      <c r="O15" s="13">
        <v>29959.602304705386</v>
      </c>
      <c r="P15" s="13">
        <v>32791.459006562764</v>
      </c>
      <c r="Q15" s="13">
        <v>35483.187597678989</v>
      </c>
      <c r="R15" s="3"/>
    </row>
    <row r="16" spans="1:18" ht="15.75" x14ac:dyDescent="0.25">
      <c r="A16" t="s">
        <v>13</v>
      </c>
      <c r="B16" t="s">
        <v>1</v>
      </c>
      <c r="C16" s="13">
        <f>SUM(C7:C12)+C14</f>
        <v>1008.4296082855452</v>
      </c>
      <c r="D16" s="13">
        <f t="shared" ref="D16:Q16" si="0">SUM(D7:D12)+D14</f>
        <v>2080.9119375338573</v>
      </c>
      <c r="E16" s="13">
        <f t="shared" si="0"/>
        <v>3767.9834351287454</v>
      </c>
      <c r="F16" s="13">
        <f t="shared" si="0"/>
        <v>7318.3100483530634</v>
      </c>
      <c r="G16" s="13">
        <f t="shared" si="0"/>
        <v>10989.898242155468</v>
      </c>
      <c r="H16" s="13">
        <f t="shared" si="0"/>
        <v>14681.488055232665</v>
      </c>
      <c r="I16" s="13">
        <f t="shared" si="0"/>
        <v>18619.777508109721</v>
      </c>
      <c r="J16" s="13">
        <f t="shared" si="0"/>
        <v>22844.169180734705</v>
      </c>
      <c r="K16" s="13">
        <f t="shared" si="0"/>
        <v>27305.868395261718</v>
      </c>
      <c r="L16" s="13">
        <f t="shared" si="0"/>
        <v>31709.474299734022</v>
      </c>
      <c r="M16" s="13">
        <f t="shared" si="0"/>
        <v>36497.242872291084</v>
      </c>
      <c r="N16" s="13">
        <f t="shared" si="0"/>
        <v>41287.310153202161</v>
      </c>
      <c r="O16" s="13">
        <f t="shared" si="0"/>
        <v>46206.854978126845</v>
      </c>
      <c r="P16" s="13">
        <f t="shared" si="0"/>
        <v>50990.140623357482</v>
      </c>
      <c r="Q16" s="13">
        <f t="shared" si="0"/>
        <v>55690.197055060169</v>
      </c>
      <c r="R16" s="3"/>
    </row>
    <row r="17" spans="1:18" ht="15.75" x14ac:dyDescent="0.25">
      <c r="A17" t="s">
        <v>14</v>
      </c>
      <c r="B17" t="s">
        <v>1</v>
      </c>
      <c r="C17" s="13">
        <f>SUM(C7:C12)+C15</f>
        <v>1008.4296082855452</v>
      </c>
      <c r="D17" s="13">
        <f t="shared" ref="D17:Q17" si="1">SUM(D7:D12)+D15</f>
        <v>2080.9119375338573</v>
      </c>
      <c r="E17" s="13">
        <f t="shared" si="1"/>
        <v>3570.9778915969373</v>
      </c>
      <c r="F17" s="13">
        <f t="shared" si="1"/>
        <v>6455.5339888020826</v>
      </c>
      <c r="G17" s="13">
        <f t="shared" si="1"/>
        <v>9429.7485783332249</v>
      </c>
      <c r="H17" s="13">
        <f t="shared" si="1"/>
        <v>12447.975299515292</v>
      </c>
      <c r="I17" s="13">
        <f t="shared" si="1"/>
        <v>15613.773721627887</v>
      </c>
      <c r="J17" s="13">
        <f t="shared" si="1"/>
        <v>18777.153586361001</v>
      </c>
      <c r="K17" s="13">
        <f t="shared" si="1"/>
        <v>22504.15314956578</v>
      </c>
      <c r="L17" s="13">
        <f t="shared" si="1"/>
        <v>25965.16084698074</v>
      </c>
      <c r="M17" s="13">
        <f t="shared" si="1"/>
        <v>29373.584938248787</v>
      </c>
      <c r="N17" s="13">
        <f t="shared" si="1"/>
        <v>32673.986095847184</v>
      </c>
      <c r="O17" s="13">
        <f t="shared" si="1"/>
        <v>35852.89682446095</v>
      </c>
      <c r="P17" s="13">
        <f t="shared" si="1"/>
        <v>38886.551376054194</v>
      </c>
      <c r="Q17" s="13">
        <f t="shared" si="1"/>
        <v>41779.197681761099</v>
      </c>
      <c r="R17" s="3"/>
    </row>
    <row r="19" spans="1:18" x14ac:dyDescent="0.25">
      <c r="D19" t="s">
        <v>8</v>
      </c>
      <c r="E19" t="s">
        <v>9</v>
      </c>
      <c r="F19" t="s">
        <v>10</v>
      </c>
    </row>
    <row r="20" spans="1:18" x14ac:dyDescent="0.25">
      <c r="C20">
        <v>2015</v>
      </c>
      <c r="D20" s="5">
        <v>7285.9600993478198</v>
      </c>
      <c r="E20" s="5">
        <v>1008.4296082855452</v>
      </c>
      <c r="F20" s="5">
        <v>1008.4296082855452</v>
      </c>
    </row>
    <row r="21" spans="1:18" x14ac:dyDescent="0.25">
      <c r="C21">
        <v>2016</v>
      </c>
      <c r="D21" s="5">
        <v>13463.505913580932</v>
      </c>
      <c r="E21" s="5">
        <v>2080.9119375338573</v>
      </c>
      <c r="F21" s="5">
        <v>2080.9119375338573</v>
      </c>
    </row>
    <row r="22" spans="1:18" x14ac:dyDescent="0.25">
      <c r="C22">
        <v>2017</v>
      </c>
      <c r="D22" s="5">
        <v>19600.315639582805</v>
      </c>
      <c r="E22" s="5">
        <v>3767.9834351287454</v>
      </c>
      <c r="F22" s="5">
        <v>3570.9778915969373</v>
      </c>
    </row>
    <row r="23" spans="1:18" x14ac:dyDescent="0.25">
      <c r="C23">
        <v>2018</v>
      </c>
      <c r="D23" s="5">
        <v>25108.513237948824</v>
      </c>
      <c r="E23" s="5">
        <v>7318.3100483530634</v>
      </c>
      <c r="F23" s="5">
        <v>6455.5339888020826</v>
      </c>
      <c r="H23" s="4"/>
    </row>
    <row r="24" spans="1:18" x14ac:dyDescent="0.25">
      <c r="C24">
        <v>2019</v>
      </c>
      <c r="D24" s="5">
        <v>30811.382504735851</v>
      </c>
      <c r="E24" s="5">
        <v>10989.898242155468</v>
      </c>
      <c r="F24" s="5">
        <v>9429.7485783332249</v>
      </c>
    </row>
    <row r="25" spans="1:18" x14ac:dyDescent="0.25">
      <c r="C25">
        <v>2020</v>
      </c>
      <c r="D25" s="5">
        <v>36017.745107556279</v>
      </c>
      <c r="E25" s="5">
        <v>14681.488055232665</v>
      </c>
      <c r="F25" s="5">
        <v>12447.975299515292</v>
      </c>
    </row>
    <row r="26" spans="1:18" x14ac:dyDescent="0.25">
      <c r="C26">
        <v>2021</v>
      </c>
      <c r="D26" s="5">
        <v>41034.238621295844</v>
      </c>
      <c r="E26" s="5">
        <v>18619.777508109721</v>
      </c>
      <c r="F26" s="5">
        <v>15613.773721627887</v>
      </c>
    </row>
    <row r="27" spans="1:18" x14ac:dyDescent="0.25">
      <c r="C27">
        <v>2022</v>
      </c>
      <c r="D27" s="5">
        <v>46044.164223844011</v>
      </c>
      <c r="E27" s="5">
        <v>22844.169180734705</v>
      </c>
      <c r="F27" s="5">
        <v>18777.153586361001</v>
      </c>
    </row>
    <row r="28" spans="1:18" x14ac:dyDescent="0.25">
      <c r="C28">
        <v>2023</v>
      </c>
      <c r="D28" s="5">
        <v>51285.586436948812</v>
      </c>
      <c r="E28" s="5">
        <v>27305.868395261718</v>
      </c>
      <c r="F28" s="5">
        <v>22504.15314956578</v>
      </c>
    </row>
    <row r="29" spans="1:18" x14ac:dyDescent="0.25">
      <c r="C29">
        <v>2024</v>
      </c>
      <c r="D29" s="5">
        <v>56661.756530054401</v>
      </c>
      <c r="E29" s="5">
        <v>31709.474299734022</v>
      </c>
      <c r="F29" s="5">
        <v>25965.16084698074</v>
      </c>
    </row>
    <row r="30" spans="1:18" x14ac:dyDescent="0.25">
      <c r="C30">
        <v>2025</v>
      </c>
      <c r="D30" s="5">
        <v>62514.322053589567</v>
      </c>
      <c r="E30" s="5">
        <v>36497.242872291084</v>
      </c>
      <c r="F30" s="5">
        <v>29373.584938248787</v>
      </c>
    </row>
    <row r="31" spans="1:18" x14ac:dyDescent="0.25">
      <c r="C31">
        <v>2026</v>
      </c>
      <c r="D31" s="5">
        <v>67603.602496720399</v>
      </c>
      <c r="E31" s="5">
        <v>41287.310153202161</v>
      </c>
      <c r="F31" s="5">
        <v>32673.986095847184</v>
      </c>
    </row>
    <row r="32" spans="1:18" x14ac:dyDescent="0.25">
      <c r="C32">
        <v>2027</v>
      </c>
      <c r="D32" s="5">
        <v>72692.882939851246</v>
      </c>
      <c r="E32" s="5">
        <v>46206.854978126845</v>
      </c>
      <c r="F32" s="5">
        <v>35852.89682446095</v>
      </c>
    </row>
    <row r="33" spans="3:6" x14ac:dyDescent="0.25">
      <c r="C33">
        <v>2028</v>
      </c>
      <c r="D33" s="5">
        <v>77782.163382982078</v>
      </c>
      <c r="E33" s="5">
        <v>50990.140623357482</v>
      </c>
      <c r="F33" s="5">
        <v>38886.551376054194</v>
      </c>
    </row>
    <row r="34" spans="3:6" x14ac:dyDescent="0.25">
      <c r="C34">
        <v>2029</v>
      </c>
      <c r="D34" s="5">
        <v>82871.443826112925</v>
      </c>
      <c r="E34" s="5">
        <v>55690.197055060169</v>
      </c>
      <c r="F34" s="5">
        <v>41779.197681761099</v>
      </c>
    </row>
    <row r="35" spans="3:6" x14ac:dyDescent="0.25">
      <c r="C35" s="6" t="s">
        <v>16</v>
      </c>
      <c r="D35" s="6"/>
      <c r="E35" s="7">
        <f>E34/D34</f>
        <v>0.67200708089403527</v>
      </c>
      <c r="F35" s="7">
        <f>F34/D34</f>
        <v>0.50414468184511596</v>
      </c>
    </row>
  </sheetData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</vt:vector>
  </HeadingPairs>
  <TitlesOfParts>
    <vt:vector size="2" baseType="lpstr">
      <vt:lpstr>Sheet1</vt:lpstr>
      <vt:lpstr>Chart1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Jaske</dc:creator>
  <cp:lastModifiedBy>Sandoval, Citlalli</cp:lastModifiedBy>
  <dcterms:created xsi:type="dcterms:W3CDTF">2018-02-12T17:46:06Z</dcterms:created>
  <dcterms:modified xsi:type="dcterms:W3CDTF">2018-04-23T18:36:33Z</dcterms:modified>
</cp:coreProperties>
</file>