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85" activeTab="1"/>
  </bookViews>
  <sheets>
    <sheet name="Header Descriptions" sheetId="1" r:id="rId1"/>
    <sheet name="2023 NQC List" sheetId="2" r:id="rId2"/>
    <sheet name="2023 Specified Imports" sheetId="3" r:id="rId3"/>
    <sheet name="2023 Other" sheetId="4" r:id="rId4"/>
    <sheet name="2023 Tech Factors" sheetId="5" r:id="rId5"/>
  </sheets>
  <externalReferences>
    <externalReference r:id="rId8"/>
  </externalReferences>
  <definedNames>
    <definedName name="_xlnm._FilterDatabase" localSheetId="1" hidden="1">'2023 NQC List'!$A$1:$U$1097</definedName>
    <definedName name="_xlnm._FilterDatabase" localSheetId="3" hidden="1">'2023 Other'!$A$2:$T$126</definedName>
  </definedNames>
  <calcPr fullCalcOnLoad="1"/>
</workbook>
</file>

<file path=xl/comments2.xml><?xml version="1.0" encoding="utf-8"?>
<comments xmlns="http://schemas.openxmlformats.org/spreadsheetml/2006/main">
  <authors>
    <author>Wong, Amanda</author>
  </authors>
  <commentList>
    <comment ref="T55" authorId="0">
      <text>
        <r>
          <rPr>
            <b/>
            <sz val="9"/>
            <rFont val="Tahoma"/>
            <family val="2"/>
          </rPr>
          <t>Wong, Amanda:</t>
        </r>
        <r>
          <rPr>
            <sz val="9"/>
            <rFont val="Tahoma"/>
            <family val="2"/>
          </rPr>
          <t xml:space="preserve">
use same comment as Athos below?</t>
        </r>
      </text>
    </comment>
  </commentList>
</comments>
</file>

<file path=xl/comments4.xml><?xml version="1.0" encoding="utf-8"?>
<comments xmlns="http://schemas.openxmlformats.org/spreadsheetml/2006/main">
  <authors>
    <author>Wong, Amanda</author>
  </authors>
  <commentList>
    <comment ref="S9" authorId="0">
      <text>
        <r>
          <rPr>
            <b/>
            <sz val="9"/>
            <rFont val="Tahoma"/>
            <family val="2"/>
          </rPr>
          <t>Wong, Amanda:</t>
        </r>
        <r>
          <rPr>
            <sz val="9"/>
            <rFont val="Tahoma"/>
            <family val="2"/>
          </rPr>
          <t xml:space="preserve">
waiting for WOCR CRAS and possibly other?</t>
        </r>
      </text>
    </comment>
  </commentList>
</comments>
</file>

<file path=xl/sharedStrings.xml><?xml version="1.0" encoding="utf-8"?>
<sst xmlns="http://schemas.openxmlformats.org/spreadsheetml/2006/main" count="10018" uniqueCount="2633">
  <si>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</si>
  <si>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</si>
  <si>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</si>
  <si>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</si>
  <si>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</si>
  <si>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</si>
  <si>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</si>
  <si>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</si>
  <si>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</si>
  <si>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</si>
  <si>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</si>
  <si>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</si>
  <si>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</si>
  <si>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</si>
  <si>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</si>
  <si>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</si>
  <si>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</si>
  <si>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</si>
  <si>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</si>
  <si>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</si>
  <si>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</si>
  <si>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</si>
  <si>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</si>
  <si>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</si>
  <si>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</si>
  <si>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</si>
  <si>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</si>
  <si>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</si>
  <si>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</si>
  <si>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</si>
  <si>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</si>
  <si>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</si>
  <si>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</si>
  <si>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</si>
  <si>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</si>
  <si>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</si>
  <si>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</si>
  <si>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</si>
  <si>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</si>
  <si>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</si>
  <si>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</si>
  <si>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</si>
  <si>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</si>
  <si>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</si>
  <si>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</si>
  <si>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</si>
  <si>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</si>
  <si>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</si>
  <si>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</si>
  <si>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</si>
  <si>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</si>
  <si>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</si>
  <si>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</si>
  <si>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</si>
  <si>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</si>
  <si>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</si>
  <si>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</si>
  <si>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</si>
  <si>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</si>
  <si>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</si>
  <si>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</si>
  <si>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</si>
  <si>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</si>
  <si>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</si>
  <si>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</si>
  <si>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</si>
  <si>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</si>
  <si>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</si>
  <si>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</si>
  <si>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</si>
  <si>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</si>
  <si>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</si>
  <si>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</si>
  <si>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</si>
  <si>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</si>
  <si>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</si>
  <si>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</si>
  <si>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</si>
  <si>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</si>
  <si>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</si>
  <si>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</si>
  <si>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</si>
  <si>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</si>
  <si>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</si>
  <si>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</si>
  <si>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</si>
  <si>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</si>
  <si>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</si>
  <si>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</si>
  <si>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</si>
  <si>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</si>
  <si>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</si>
  <si>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</si>
  <si>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</si>
  <si>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</si>
  <si>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</si>
  <si>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</si>
  <si>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</si>
  <si>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</si>
  <si>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</si>
  <si>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</si>
  <si>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</si>
  <si>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</si>
  <si>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</si>
  <si>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</si>
  <si>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</si>
  <si>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</si>
  <si>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</si>
  <si>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</si>
  <si>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</si>
  <si>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</si>
  <si>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</si>
  <si>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</si>
  <si>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</si>
  <si>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</si>
  <si>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</si>
  <si>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</si>
  <si>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</si>
  <si>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</si>
  <si>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</si>
  <si>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</si>
  <si>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</si>
  <si>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</si>
  <si>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</si>
  <si>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</si>
  <si>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</si>
  <si>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</si>
  <si>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</si>
  <si>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</si>
  <si>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</si>
  <si>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</si>
  <si>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</si>
  <si>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</si>
  <si>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</si>
  <si>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</si>
  <si>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</si>
  <si>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</si>
  <si>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</si>
  <si>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</si>
  <si>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</si>
  <si>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</si>
  <si>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</si>
  <si>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</si>
  <si>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</si>
  <si>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</si>
  <si>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</si>
  <si>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</si>
  <si>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</si>
  <si>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</si>
  <si>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</si>
  <si>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</si>
  <si>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</si>
  <si>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</si>
  <si>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</si>
  <si>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</si>
  <si>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</si>
  <si>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</si>
  <si>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</si>
  <si>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</si>
  <si>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</si>
  <si>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</si>
  <si>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</si>
  <si>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</si>
  <si>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</si>
  <si>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</si>
  <si>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</si>
  <si>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</si>
  <si>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</si>
  <si>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</si>
  <si>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</si>
  <si>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</si>
  <si>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</si>
  <si>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</si>
  <si>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</si>
  <si>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</si>
  <si>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</si>
  <si>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</si>
  <si>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</si>
  <si>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</si>
  <si>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</si>
  <si>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</si>
  <si>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</si>
  <si>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</si>
  <si>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</si>
  <si>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</si>
  <si>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</si>
  <si>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</si>
  <si>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</si>
  <si>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</si>
  <si>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</si>
  <si>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</si>
  <si>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</si>
  <si>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</si>
  <si>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</si>
  <si>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</si>
  <si>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</si>
  <si>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</si>
  <si>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</si>
  <si>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</si>
  <si>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</si>
  <si>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</si>
  <si>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</si>
  <si>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</si>
  <si>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</si>
  <si>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</si>
  <si>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</si>
  <si>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</si>
  <si>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</si>
  <si>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</si>
  <si>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</si>
  <si>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</si>
  <si>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</si>
  <si>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</si>
  <si>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</si>
  <si>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</si>
  <si>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</si>
  <si>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</si>
  <si>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</si>
  <si>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</si>
  <si>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</si>
  <si>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</si>
  <si>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</si>
  <si>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</si>
  <si>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</si>
  <si>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</si>
  <si>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</si>
  <si>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</si>
  <si>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</si>
  <si>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</si>
  <si>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</si>
  <si>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</si>
  <si>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</si>
  <si>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</si>
  <si>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</si>
  <si>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</si>
  <si>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</si>
  <si>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</si>
  <si>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</si>
  <si>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</si>
  <si>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</si>
  <si>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</si>
  <si>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</si>
  <si>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</si>
  <si>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</si>
  <si>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</si>
  <si>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</si>
  <si>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</si>
  <si>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</si>
  <si>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</si>
  <si>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</si>
  <si>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</si>
  <si>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</si>
  <si>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</si>
  <si>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</si>
  <si>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</si>
  <si>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</si>
  <si>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</si>
  <si>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</si>
  <si>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</si>
  <si>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</si>
  <si>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</si>
  <si>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</si>
  <si>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</si>
  <si>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</si>
  <si>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</si>
  <si>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</si>
  <si>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</si>
  <si>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</si>
  <si>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</si>
  <si>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</si>
  <si>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</si>
  <si>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</si>
  <si>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</si>
  <si>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</si>
  <si>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</si>
  <si>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</si>
  <si>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</si>
  <si>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</si>
  <si>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</si>
  <si>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</si>
  <si>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</si>
  <si>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</si>
  <si>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</si>
  <si>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</si>
  <si>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</si>
  <si>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</si>
  <si>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</si>
  <si>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</si>
  <si>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</si>
  <si>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</si>
  <si>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</si>
  <si>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</si>
  <si>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</si>
  <si>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</si>
  <si>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</si>
  <si>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</si>
  <si>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</si>
  <si>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</si>
  <si>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</si>
  <si>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</si>
  <si>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</si>
  <si>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</si>
  <si>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</si>
  <si>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</si>
  <si>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</si>
  <si>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</si>
  <si>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</si>
  <si>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</si>
  <si>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</si>
  <si>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</si>
  <si>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</si>
  <si>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</si>
  <si>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</si>
  <si>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</si>
  <si>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</si>
  <si>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</si>
  <si>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</si>
  <si>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</si>
  <si>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</si>
  <si>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</si>
  <si>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</si>
  <si>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</si>
  <si>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</si>
  <si>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</si>
  <si>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</si>
  <si>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</si>
  <si>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</si>
  <si>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</si>
  <si>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</si>
  <si>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</si>
  <si>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</si>
  <si>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</si>
  <si>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</si>
  <si>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</si>
  <si>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</si>
  <si>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</si>
  <si>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</si>
  <si>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</si>
  <si>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</si>
  <si>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</si>
  <si>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</si>
  <si>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</si>
  <si>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</si>
  <si>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</si>
  <si>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</si>
  <si>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</si>
  <si>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</si>
  <si>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</si>
  <si>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</si>
  <si>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</si>
  <si>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</si>
  <si>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</si>
  <si>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</si>
  <si>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</si>
  <si>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</si>
  <si>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</si>
  <si>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</si>
  <si>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</si>
  <si>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</si>
  <si>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</si>
  <si>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</si>
  <si>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</si>
  <si>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</si>
  <si>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</si>
  <si>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</si>
  <si>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</si>
  <si>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</si>
  <si>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</si>
  <si>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</si>
  <si>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</si>
  <si>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</si>
  <si>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</si>
  <si>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</si>
  <si>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</si>
  <si>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</si>
  <si>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</si>
  <si>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</si>
  <si>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</si>
  <si>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</si>
  <si>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</si>
  <si>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</si>
  <si>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</si>
  <si>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</si>
  <si>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</si>
  <si>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</si>
  <si>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</si>
  <si>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</si>
  <si>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</si>
  <si>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</si>
  <si>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</si>
  <si>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</si>
  <si>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</si>
  <si>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</si>
  <si>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</si>
  <si>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</si>
  <si>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</si>
  <si>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</si>
  <si>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</si>
  <si>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</si>
  <si>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</si>
  <si>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</si>
  <si>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</si>
  <si>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</si>
  <si>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</si>
  <si>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</si>
  <si>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</si>
  <si>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</si>
  <si>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</si>
  <si>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</si>
  <si>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</si>
  <si>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</si>
  <si>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</si>
  <si>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</si>
  <si>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</si>
  <si>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</si>
  <si>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</si>
  <si>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</si>
  <si>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</si>
  <si>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</si>
  <si>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</si>
  <si>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</si>
  <si>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</si>
  <si>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</si>
  <si>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</si>
  <si>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</si>
  <si>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</si>
  <si>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</si>
  <si>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</si>
  <si>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</si>
  <si>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</si>
  <si>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</si>
  <si>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</si>
  <si>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</si>
  <si>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</si>
  <si>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</si>
  <si>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</si>
  <si>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</si>
  <si>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</si>
  <si>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</si>
  <si>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</si>
  <si>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</si>
  <si>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</si>
  <si>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</si>
  <si>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</si>
  <si>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</si>
  <si>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</si>
  <si>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</si>
  <si>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</si>
  <si>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</si>
  <si>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</si>
  <si>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</si>
  <si>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</si>
  <si>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</si>
  <si>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</si>
  <si>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</si>
  <si>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</si>
  <si>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</si>
  <si>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</si>
  <si>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</si>
  <si>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</si>
  <si>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</si>
  <si>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</si>
  <si>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</si>
  <si>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</si>
  <si>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</si>
  <si>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</si>
  <si>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</si>
  <si>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</si>
  <si>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</si>
  <si>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</si>
  <si>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</si>
  <si>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</si>
  <si>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</si>
  <si>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</si>
  <si>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</si>
  <si>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</si>
  <si>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</si>
  <si>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</si>
  <si>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</si>
  <si>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</si>
  <si>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</si>
  <si>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</si>
  <si>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</si>
  <si>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</si>
  <si>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</si>
  <si>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</si>
  <si>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</si>
  <si>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</si>
  <si>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</si>
  <si>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</si>
  <si>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</si>
  <si>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</si>
  <si>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</si>
  <si>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</si>
  <si>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</si>
  <si>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</si>
  <si>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</si>
  <si>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</si>
  <si>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</si>
  <si>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</si>
  <si>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</si>
  <si>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</si>
  <si>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</si>
  <si>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</si>
  <si>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</si>
  <si>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</si>
  <si>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</si>
  <si>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</si>
  <si>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</si>
  <si>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</si>
  <si>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</si>
  <si>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</si>
  <si>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</si>
  <si>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</si>
  <si>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</si>
  <si>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</si>
  <si>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</si>
  <si>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</si>
  <si>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</si>
  <si>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</si>
  <si>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</si>
  <si>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</si>
  <si>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</si>
  <si>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</si>
  <si>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</si>
  <si>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</si>
  <si>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</si>
  <si>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</si>
  <si>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</si>
  <si>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</si>
  <si>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</si>
  <si>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</si>
  <si>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</si>
  <si>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</si>
  <si>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</si>
  <si>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</si>
  <si>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</si>
  <si>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</si>
  <si>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</si>
  <si>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</si>
  <si>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</si>
  <si>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</si>
  <si>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</si>
  <si>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</si>
  <si>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</si>
  <si>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</si>
  <si>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</si>
  <si>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</si>
  <si>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</si>
  <si>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</si>
  <si>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</si>
  <si>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</si>
  <si>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</si>
  <si>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</si>
  <si>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</si>
  <si>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</si>
  <si>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</si>
  <si>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</si>
  <si>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</si>
  <si>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</si>
  <si>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</si>
  <si>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</si>
  <si>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</si>
  <si>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</si>
  <si>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</si>
  <si>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</si>
  <si>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</si>
  <si>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</si>
  <si>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</si>
  <si>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</si>
  <si>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</si>
  <si>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</si>
  <si>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</si>
  <si>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</si>
  <si>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</si>
  <si>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</si>
  <si>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</si>
  <si>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</si>
  <si>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</si>
  <si>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</si>
  <si>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</si>
  <si>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</si>
  <si>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</si>
  <si>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</si>
  <si>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</si>
  <si>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</si>
  <si>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</si>
  <si>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</si>
  <si>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</si>
  <si>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</si>
  <si>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</si>
  <si>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</si>
  <si>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</si>
  <si>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</si>
  <si>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</si>
  <si>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</si>
  <si>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</si>
  <si>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</si>
  <si>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HINSON_6_CARBGN</t>
  </si>
  <si>
    <t>BP WILMINGTON CALCINER</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</si>
  <si>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</si>
  <si>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</si>
  <si>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</si>
  <si>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</si>
  <si>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</si>
  <si>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</si>
  <si>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</si>
  <si>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</si>
  <si>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</si>
  <si>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</si>
  <si>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</si>
  <si>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</si>
  <si>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</si>
  <si>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</si>
  <si>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</si>
  <si>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</si>
  <si>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</si>
  <si>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</si>
  <si>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</si>
  <si>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</si>
  <si>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</si>
  <si>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</si>
  <si>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</si>
  <si>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</si>
  <si>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</si>
  <si>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</si>
  <si>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</si>
  <si>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</si>
  <si>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</si>
  <si>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</si>
  <si>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</si>
  <si>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</si>
  <si>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</si>
  <si>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</si>
  <si>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</si>
  <si>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</si>
  <si>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</si>
  <si>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</si>
  <si>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</si>
  <si>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</si>
  <si>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</si>
  <si>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</si>
  <si>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</si>
  <si>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</si>
  <si>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</si>
  <si>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</si>
  <si>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</si>
  <si>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</si>
  <si>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</si>
  <si>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</si>
  <si>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</si>
  <si>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</si>
  <si>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</si>
  <si>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</si>
  <si>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</si>
  <si>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</si>
  <si>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</si>
  <si>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</si>
  <si>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</si>
  <si>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</si>
  <si>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</si>
  <si>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</si>
  <si>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</si>
  <si>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</si>
  <si>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</si>
  <si>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</si>
  <si>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</si>
  <si>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</si>
  <si>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</si>
  <si>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</si>
  <si>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</si>
  <si>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</si>
  <si>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</si>
  <si>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</si>
  <si>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</si>
  <si>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</si>
  <si>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</si>
  <si>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</si>
  <si>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</si>
  <si>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</si>
  <si>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</si>
  <si>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</si>
  <si>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</si>
  <si>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</si>
  <si>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</si>
  <si>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</si>
  <si>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</si>
  <si>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</si>
  <si>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</si>
  <si>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</si>
  <si>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</si>
  <si>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</si>
  <si>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</si>
  <si>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</si>
  <si>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</si>
  <si>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</si>
  <si>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</si>
  <si>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</si>
  <si>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</si>
  <si>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</si>
  <si>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</si>
  <si>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</si>
  <si>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</si>
  <si>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</si>
  <si>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</si>
  <si>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</si>
  <si>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</si>
  <si>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</si>
  <si>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</si>
  <si>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</si>
  <si>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</si>
  <si>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</si>
  <si>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</si>
  <si>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</si>
  <si>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</si>
  <si>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</si>
  <si>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</si>
  <si>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</si>
  <si>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</si>
  <si>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</si>
  <si>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</si>
  <si>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</si>
  <si>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</si>
  <si>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</si>
  <si>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</si>
  <si>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</si>
  <si>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</si>
  <si>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</si>
  <si>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</si>
  <si>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</si>
  <si>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</si>
  <si>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</si>
  <si>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</si>
  <si>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</si>
  <si>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</si>
  <si>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</si>
  <si>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</si>
  <si>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</si>
  <si>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</si>
  <si>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</si>
  <si>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</si>
  <si>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</si>
  <si>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</si>
  <si>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</si>
  <si>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</si>
  <si>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</si>
  <si>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</si>
  <si>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</si>
  <si>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</si>
  <si>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</si>
  <si>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</si>
  <si>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</si>
  <si>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</si>
  <si>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</si>
  <si>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</si>
  <si>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</si>
  <si>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</si>
  <si>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</si>
  <si>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</si>
  <si>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</si>
  <si>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</si>
  <si>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</si>
  <si>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</si>
  <si>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</si>
  <si>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</si>
  <si>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</si>
  <si>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</si>
  <si>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</si>
  <si>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</si>
  <si>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</si>
  <si>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</si>
  <si>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</si>
  <si>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</si>
  <si>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</si>
  <si>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</si>
  <si>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</si>
  <si>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</si>
  <si>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</si>
  <si>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</si>
  <si>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</si>
  <si>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</si>
  <si>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</si>
  <si>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</si>
  <si>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</si>
  <si>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</si>
  <si>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</si>
  <si>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</si>
  <si>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</si>
  <si>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</si>
  <si>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</si>
  <si>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</si>
  <si>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</si>
  <si>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</si>
  <si>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</si>
  <si>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</si>
  <si>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</si>
  <si>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</si>
  <si>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</si>
  <si>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</si>
  <si>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</si>
  <si>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</si>
  <si>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</si>
  <si>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</si>
  <si>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</si>
  <si>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</si>
  <si>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</si>
  <si>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</si>
  <si>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</si>
  <si>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</si>
  <si>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</si>
  <si>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</si>
  <si>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</si>
  <si>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</si>
  <si>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</si>
  <si>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</si>
  <si>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</si>
  <si>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</si>
  <si>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</si>
  <si>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</si>
  <si>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</si>
  <si>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</si>
  <si>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</si>
  <si>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</si>
  <si>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</si>
  <si>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</si>
  <si>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</si>
  <si>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</si>
  <si>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</si>
  <si>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</si>
  <si>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</si>
  <si>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</si>
  <si>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</si>
  <si>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</si>
  <si>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</si>
  <si>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</si>
  <si>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</si>
  <si>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</si>
  <si>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</si>
  <si>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</si>
  <si>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</si>
  <si>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</si>
  <si>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</si>
  <si>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</si>
  <si>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</si>
  <si>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</si>
  <si>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</si>
  <si>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</si>
  <si>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</si>
  <si>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</si>
  <si>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</si>
  <si>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</si>
  <si>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</si>
  <si>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</si>
  <si>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</si>
  <si>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</si>
  <si>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</si>
  <si>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</si>
  <si>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</si>
  <si>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</si>
  <si>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</si>
  <si>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</si>
  <si>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</si>
  <si>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</si>
  <si>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</si>
  <si>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</si>
  <si>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</si>
  <si>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</si>
  <si>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</si>
  <si>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</si>
  <si>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</si>
  <si>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</si>
  <si>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</si>
  <si>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</si>
  <si>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</si>
  <si>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</si>
  <si>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</si>
  <si>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</si>
  <si>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</si>
  <si>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</si>
  <si>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</si>
  <si>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</si>
  <si>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</si>
  <si>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</si>
  <si>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</si>
  <si>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</si>
  <si>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</si>
  <si>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</si>
  <si>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</si>
  <si>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</si>
  <si>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</si>
  <si>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</si>
  <si>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</si>
  <si>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</si>
  <si>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</si>
  <si>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</si>
  <si>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</si>
  <si>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</si>
  <si>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</si>
  <si>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</si>
  <si>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</si>
  <si>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</si>
  <si>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</si>
  <si>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</si>
  <si>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</si>
  <si>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</si>
  <si>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</si>
  <si>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</si>
  <si>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</si>
  <si>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</si>
  <si>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</si>
  <si>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</si>
  <si>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</si>
  <si>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</si>
  <si>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</si>
  <si>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</si>
  <si>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</si>
  <si>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</si>
  <si>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</si>
  <si>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</si>
  <si>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</si>
  <si>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</si>
  <si>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</si>
  <si>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</si>
  <si>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</si>
  <si>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</si>
  <si>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</si>
  <si>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</si>
  <si>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</si>
  <si>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</si>
  <si>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</si>
  <si>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</si>
  <si>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</si>
  <si>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</si>
  <si>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</si>
  <si>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</si>
  <si>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</si>
  <si>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</si>
  <si>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</si>
  <si>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</si>
  <si>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</si>
  <si>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</si>
  <si>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</si>
  <si>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</si>
  <si>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</si>
  <si>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</si>
  <si>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</si>
  <si>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</si>
  <si>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</si>
  <si>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</si>
  <si>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</si>
  <si>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</si>
  <si>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</si>
  <si>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</si>
  <si>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</si>
  <si>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</si>
  <si>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</si>
  <si>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</si>
  <si>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</si>
  <si>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</si>
  <si>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</si>
  <si>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</si>
  <si>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</si>
  <si>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</si>
  <si>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</si>
  <si>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</si>
  <si>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</si>
  <si>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</si>
  <si>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</si>
  <si>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</si>
  <si>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</si>
  <si>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</si>
  <si>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</si>
  <si>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</si>
  <si>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</si>
  <si>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</si>
  <si>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</si>
  <si>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</si>
  <si>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</si>
  <si>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</si>
  <si>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</si>
  <si>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</si>
  <si>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</si>
  <si>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</si>
  <si>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</si>
  <si>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</si>
  <si>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</si>
  <si>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</si>
  <si>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</si>
  <si>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</si>
  <si>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</si>
  <si>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</si>
  <si>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</si>
  <si>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</si>
  <si>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</si>
  <si>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</si>
  <si>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</si>
  <si>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</si>
  <si>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</si>
  <si>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</si>
  <si>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</si>
  <si>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</si>
  <si>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</si>
  <si>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</si>
  <si>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</si>
  <si>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</si>
  <si>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</si>
  <si>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</si>
  <si>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</si>
  <si>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</si>
  <si>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</si>
  <si>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</si>
  <si>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</si>
  <si>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</si>
  <si>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</si>
  <si>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</si>
  <si>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</si>
  <si>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</si>
  <si>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</si>
  <si>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</si>
  <si>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</si>
  <si>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</si>
  <si>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</si>
  <si>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</si>
  <si>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</si>
  <si>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</si>
  <si>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</si>
  <si>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</si>
  <si>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</si>
  <si>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</si>
  <si>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</si>
  <si>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</si>
  <si>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</si>
  <si>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</si>
  <si>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</si>
  <si>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</si>
  <si>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</si>
  <si>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</si>
  <si>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</si>
  <si>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</si>
  <si>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</si>
  <si>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</si>
  <si>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</si>
  <si>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</si>
  <si>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</si>
  <si>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</si>
  <si>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</si>
  <si>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</si>
  <si>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</si>
  <si>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</si>
  <si>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</si>
  <si>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</si>
  <si>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</si>
  <si>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</si>
  <si>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</si>
  <si>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</si>
  <si>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</si>
  <si>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</si>
  <si>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</si>
  <si>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</si>
  <si>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</si>
  <si>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</si>
  <si>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</si>
  <si>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</si>
  <si>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</si>
  <si>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</si>
  <si>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</si>
  <si>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</si>
  <si>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</si>
  <si>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</si>
  <si>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</si>
  <si>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</si>
  <si>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</si>
  <si>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</si>
  <si>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</si>
  <si>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</si>
  <si>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</si>
  <si>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</si>
  <si>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</si>
  <si>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</si>
  <si>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</si>
  <si>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</si>
  <si>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</si>
  <si>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</si>
  <si>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</si>
  <si>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</si>
  <si>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</si>
  <si>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</si>
  <si>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</si>
  <si>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</si>
  <si>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</si>
  <si>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</si>
  <si>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</si>
  <si>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</si>
  <si>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</si>
  <si>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</si>
  <si>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</si>
  <si>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</si>
  <si>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</si>
  <si>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</si>
  <si>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</si>
  <si>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</si>
  <si>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</si>
  <si>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</si>
  <si>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</si>
  <si>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</si>
  <si>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</si>
  <si>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</si>
  <si>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</si>
  <si>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</si>
  <si>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Berry Cogen 42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</si>
  <si>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</si>
  <si>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</si>
  <si>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</si>
  <si>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</si>
  <si>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</si>
  <si>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</si>
  <si>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</si>
  <si>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</si>
  <si>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</si>
  <si>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</si>
  <si>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</si>
  <si>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</si>
  <si>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</si>
  <si>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</si>
  <si>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</si>
  <si>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</si>
  <si>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</si>
  <si>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</si>
  <si>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</si>
  <si>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</si>
  <si>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</si>
  <si>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</si>
  <si>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</si>
  <si>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</si>
  <si>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</si>
  <si>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</si>
  <si>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</si>
  <si>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</si>
  <si>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</si>
  <si>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</si>
  <si>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</si>
  <si>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</si>
  <si>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</si>
  <si>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</si>
  <si>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</si>
  <si>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</si>
  <si>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</si>
  <si>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</si>
  <si>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</si>
  <si>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</si>
  <si>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</si>
  <si>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</si>
  <si>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</si>
  <si>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</si>
  <si>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</si>
  <si>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</si>
  <si>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</si>
  <si>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</si>
  <si>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</si>
  <si>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</si>
  <si>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</si>
  <si>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</si>
  <si>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</si>
  <si>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</si>
  <si>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</si>
  <si>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</si>
  <si>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</si>
  <si>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</si>
  <si>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</si>
  <si>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</si>
  <si>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</si>
  <si>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</si>
  <si>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</si>
  <si>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</si>
  <si>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</si>
  <si>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</si>
  <si>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</si>
  <si>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</si>
  <si>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</si>
  <si>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</si>
  <si>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</si>
  <si>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</si>
  <si>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</si>
  <si>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</si>
  <si>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</si>
  <si>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</si>
  <si>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</si>
  <si>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</si>
  <si>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</si>
  <si>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</si>
  <si>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</si>
  <si>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</si>
  <si>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</si>
  <si>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</si>
  <si>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</si>
  <si>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</si>
  <si>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</si>
  <si>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</si>
  <si>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</si>
  <si>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</si>
  <si>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</si>
  <si>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</si>
  <si>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</si>
  <si>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</si>
  <si>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</si>
  <si>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</si>
  <si>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</si>
  <si>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</si>
  <si>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</si>
  <si>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</si>
  <si>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</si>
  <si>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</si>
  <si>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</si>
  <si>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</si>
  <si>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</si>
  <si>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</si>
  <si>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</si>
  <si>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</si>
  <si>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</si>
  <si>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</si>
  <si>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</si>
  <si>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</si>
  <si>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</si>
  <si>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</si>
  <si>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</si>
  <si>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</si>
  <si>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</si>
  <si>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</si>
  <si>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</si>
  <si>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</si>
  <si>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</si>
  <si>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</si>
  <si>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</si>
  <si>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</si>
  <si>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</si>
  <si>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</si>
  <si>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</si>
  <si>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</si>
  <si>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</si>
  <si>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</si>
  <si>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</si>
  <si>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</si>
  <si>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</si>
  <si>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</si>
  <si>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</si>
  <si>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</si>
  <si>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</si>
  <si>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</si>
  <si>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</si>
  <si>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</si>
  <si>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</si>
  <si>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</si>
  <si>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</si>
  <si>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</si>
  <si>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</si>
  <si>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</si>
  <si>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</si>
  <si>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</si>
  <si>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</si>
  <si>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</si>
  <si>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</si>
  <si>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</si>
  <si>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</si>
  <si>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</si>
  <si>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</si>
  <si>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</si>
  <si>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</si>
  <si>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</si>
  <si>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</si>
  <si>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</si>
  <si>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</si>
  <si>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</si>
  <si>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</si>
  <si>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</si>
  <si>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</si>
  <si>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</si>
  <si>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</si>
  <si>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</si>
  <si>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</si>
  <si>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</si>
  <si>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</si>
  <si>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</si>
  <si>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</si>
  <si>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</si>
  <si>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</si>
  <si>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</si>
  <si>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</si>
  <si>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</si>
  <si>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</si>
  <si>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</si>
  <si>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</si>
  <si>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</si>
  <si>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</si>
  <si>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</si>
  <si>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</si>
  <si>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</si>
  <si>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</si>
  <si>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</si>
  <si>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</si>
  <si>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</si>
  <si>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</si>
  <si>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</si>
  <si>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</si>
  <si>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</si>
  <si>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</si>
  <si>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</si>
  <si>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</si>
  <si>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</si>
  <si>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</si>
  <si>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</si>
  <si>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</si>
  <si>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</si>
  <si>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</si>
  <si>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</si>
  <si>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</si>
  <si>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</si>
  <si>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</si>
  <si>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</si>
  <si>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</si>
  <si>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</si>
  <si>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</si>
  <si>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</si>
  <si>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</si>
  <si>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</si>
  <si>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</si>
  <si>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</si>
  <si>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</si>
  <si>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</si>
  <si>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</si>
  <si>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</si>
  <si>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</si>
  <si>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</si>
  <si>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</si>
  <si>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</si>
  <si>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</si>
  <si>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</si>
  <si>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</si>
  <si>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</si>
  <si>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</si>
  <si>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</si>
  <si>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</si>
  <si>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</si>
  <si>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</si>
  <si>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</si>
  <si>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</si>
  <si>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</si>
  <si>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</si>
  <si>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</si>
  <si>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</si>
  <si>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</si>
  <si>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</si>
  <si>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</si>
  <si>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</si>
  <si>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</si>
  <si>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</si>
  <si>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</si>
  <si>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</si>
  <si>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</si>
  <si>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</si>
  <si>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</si>
  <si>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</si>
  <si>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</si>
  <si>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</si>
  <si>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</si>
  <si>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</si>
  <si>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</si>
  <si>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</si>
  <si>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</si>
  <si>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</si>
  <si>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</si>
  <si>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</si>
  <si>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</si>
  <si>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</si>
  <si>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</si>
  <si>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</si>
  <si>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</si>
  <si>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</si>
  <si>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</si>
  <si>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</si>
  <si>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</si>
  <si>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</si>
  <si>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</si>
  <si>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</si>
  <si>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</si>
  <si>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</si>
  <si>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</si>
  <si>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</si>
  <si>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</si>
  <si>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</si>
  <si>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</si>
  <si>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</si>
  <si>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</si>
  <si>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</si>
  <si>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</si>
  <si>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</si>
  <si>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</si>
  <si>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</si>
  <si>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</si>
  <si>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</si>
  <si>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</si>
  <si>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</si>
  <si>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</si>
  <si>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</si>
  <si>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</si>
  <si>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</si>
  <si>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</si>
  <si>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</si>
  <si>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</si>
  <si>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</si>
  <si>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</si>
  <si>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</si>
  <si>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</si>
  <si>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</si>
  <si>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</si>
  <si>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</si>
  <si>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</si>
  <si>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</si>
  <si>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</si>
  <si>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</si>
  <si>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</si>
  <si>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</si>
  <si>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</si>
  <si>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</si>
  <si>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</si>
  <si>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</si>
  <si>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</si>
  <si>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</si>
  <si>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</si>
  <si>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</si>
  <si>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</si>
  <si>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</si>
  <si>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</si>
  <si>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</si>
  <si>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</si>
  <si>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</si>
  <si>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</si>
  <si>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</si>
  <si>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</si>
  <si>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</si>
  <si>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</si>
  <si>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</si>
  <si>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</si>
  <si>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</si>
  <si>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</si>
  <si>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</si>
  <si>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</si>
  <si>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</si>
  <si>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</si>
  <si>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</si>
  <si>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</si>
  <si>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</si>
  <si>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</si>
  <si>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</si>
  <si>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</si>
  <si>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</si>
  <si>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</si>
  <si>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</si>
  <si>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</si>
  <si>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</si>
  <si>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</si>
  <si>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</si>
  <si>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</si>
  <si>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</si>
  <si>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</si>
  <si>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</si>
  <si>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</si>
  <si>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C8 - Waiting for West of Colorado River cRAS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</si>
  <si>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</si>
  <si>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</si>
  <si>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</si>
  <si>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</si>
  <si>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</si>
  <si>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</si>
  <si>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</si>
  <si>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</si>
  <si>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</si>
  <si>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</si>
  <si>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</si>
  <si>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</si>
  <si>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 xml:space="preserve">Hybrid - C8 - Waiting for Bellota-Warnerville 230 kV reconductoring and possibly other - 
 PV - 93.00 MW, ESS - 46.50 MW </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</si>
  <si>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</si>
  <si>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</si>
  <si>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</si>
  <si>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</si>
  <si>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</si>
  <si>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</si>
  <si>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</si>
  <si>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</si>
  <si>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</si>
  <si>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</si>
  <si>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</si>
  <si>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</si>
  <si>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</si>
  <si>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</si>
  <si>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</si>
  <si>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</si>
  <si>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</si>
  <si>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</si>
  <si>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</si>
  <si>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</si>
  <si>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</si>
  <si>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</si>
  <si>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</si>
  <si>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</si>
  <si>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</si>
  <si>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</si>
  <si>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</si>
  <si>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</si>
  <si>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</si>
  <si>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</si>
  <si>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</si>
  <si>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</si>
  <si>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</si>
  <si>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</si>
  <si>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</si>
  <si>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</si>
  <si>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</si>
  <si>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</si>
  <si>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</si>
  <si>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</si>
  <si>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</si>
  <si>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</si>
  <si>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</si>
  <si>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</si>
  <si>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</si>
  <si>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</si>
  <si>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</si>
  <si>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</si>
  <si>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</si>
  <si>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</si>
  <si>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</si>
  <si>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</si>
  <si>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</si>
  <si>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</si>
  <si>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</si>
  <si>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</si>
  <si>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</si>
  <si>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</si>
  <si>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</si>
  <si>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</si>
  <si>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</si>
  <si>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</si>
  <si>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</si>
  <si>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</si>
  <si>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</si>
  <si>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</si>
  <si>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</si>
  <si>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</si>
  <si>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</si>
  <si>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</si>
  <si>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</si>
  <si>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</si>
  <si>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</si>
  <si>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</si>
  <si>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</si>
  <si>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</si>
  <si>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</si>
  <si>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</si>
  <si>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</si>
  <si>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</si>
  <si>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</si>
  <si>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</si>
  <si>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</si>
  <si>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</si>
  <si>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</si>
  <si>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</si>
  <si>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</si>
  <si>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</si>
  <si>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</si>
  <si>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</si>
  <si>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</si>
  <si>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</si>
  <si>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</si>
  <si>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</si>
  <si>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</si>
  <si>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</si>
  <si>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</si>
  <si>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</si>
  <si>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</si>
  <si>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</si>
  <si>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</si>
  <si>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</si>
  <si>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</si>
  <si>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</si>
  <si>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</si>
  <si>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</si>
  <si>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</si>
  <si>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82%</t>
  </si>
  <si>
    <t>7.25</t>
  </si>
  <si>
    <t>16.50</t>
  </si>
  <si>
    <t>80%</t>
  </si>
  <si>
    <t>35.00</t>
  </si>
  <si>
    <t>40%</t>
  </si>
  <si>
    <t>37.37%</t>
  </si>
  <si>
    <t>75%</t>
  </si>
  <si>
    <t>85%</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</si>
  <si>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</si>
  <si>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</si>
  <si>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</si>
  <si>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</si>
  <si>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</si>
  <si>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</si>
  <si>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</si>
  <si>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</si>
  <si>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</si>
  <si>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</si>
  <si>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</si>
  <si>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</si>
  <si>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</si>
  <si>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</si>
  <si>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</si>
  <si>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</si>
  <si>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</si>
  <si>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</si>
  <si>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</si>
  <si>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</si>
  <si>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</si>
  <si>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</si>
  <si>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</si>
  <si>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</si>
  <si>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</si>
  <si>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</si>
  <si>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</si>
  <si>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</si>
  <si>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</si>
  <si>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</si>
  <si>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</si>
  <si>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</si>
  <si>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</si>
  <si>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</si>
  <si>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</si>
  <si>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</si>
  <si>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</si>
  <si>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</si>
  <si>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</si>
  <si>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</si>
  <si>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</si>
  <si>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</si>
  <si>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</si>
  <si>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</si>
  <si>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</si>
  <si>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</si>
  <si>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</si>
  <si>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</si>
  <si>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</si>
  <si>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</si>
  <si>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</si>
  <si>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</si>
  <si>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</si>
  <si>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</si>
  <si>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</si>
  <si>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</si>
  <si>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</si>
  <si>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</si>
  <si>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</si>
  <si>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</si>
  <si>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</si>
  <si>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</si>
  <si>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</si>
  <si>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</si>
  <si>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</si>
  <si>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</si>
  <si>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</si>
  <si>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</si>
  <si>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</si>
  <si>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</si>
  <si>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</si>
  <si>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</si>
  <si>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</si>
  <si>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</si>
  <si>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</si>
  <si>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</si>
  <si>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</si>
  <si>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</si>
  <si>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</si>
  <si>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</si>
  <si>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</si>
  <si>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</si>
  <si>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</si>
  <si>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</si>
  <si>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</si>
  <si>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</si>
  <si>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</si>
  <si>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</si>
  <si>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</si>
  <si>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</si>
  <si>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</si>
  <si>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</si>
  <si>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</si>
  <si>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</si>
  <si>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</si>
  <si>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</si>
  <si>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</si>
  <si>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</si>
  <si>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</si>
  <si>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</si>
  <si>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</si>
  <si>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</si>
  <si>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</si>
  <si>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</si>
  <si>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</si>
  <si>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</si>
  <si>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</si>
  <si>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</si>
  <si>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</si>
  <si>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</si>
  <si>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</si>
  <si>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</si>
  <si>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</si>
  <si>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</si>
  <si>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</si>
  <si>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</si>
  <si>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</si>
  <si>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</si>
  <si>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</si>
  <si>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</si>
  <si>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</si>
  <si>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</si>
  <si>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</si>
  <si>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</si>
  <si>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</si>
  <si>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</si>
  <si>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</si>
  <si>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</si>
  <si>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</si>
  <si>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</si>
  <si>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</si>
  <si>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</si>
  <si>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</si>
  <si>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</si>
  <si>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</si>
  <si>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</si>
  <si>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</si>
  <si>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</si>
  <si>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</si>
  <si>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</si>
  <si>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</si>
  <si>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</si>
  <si>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</si>
  <si>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</si>
  <si>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</si>
  <si>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</si>
  <si>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</si>
  <si>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</si>
  <si>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</si>
  <si>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</si>
  <si>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</si>
  <si>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</si>
  <si>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</si>
  <si>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</si>
  <si>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</si>
  <si>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</si>
  <si>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</si>
  <si>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</si>
  <si>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</si>
  <si>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</si>
  <si>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</si>
  <si>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</si>
  <si>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</si>
  <si>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</si>
  <si>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</si>
  <si>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</si>
  <si>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</si>
  <si>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</si>
  <si>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</si>
  <si>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</si>
  <si>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</si>
  <si>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</si>
  <si>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</si>
  <si>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</si>
  <si>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</si>
  <si>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</si>
  <si>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</si>
  <si>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</si>
  <si>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</si>
  <si>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</si>
  <si>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</si>
  <si>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</si>
  <si>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</si>
  <si>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</si>
  <si>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</si>
  <si>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</si>
  <si>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</si>
  <si>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</si>
  <si>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</si>
  <si>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</si>
  <si>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</si>
  <si>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</si>
  <si>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</si>
  <si>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</si>
  <si>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</si>
  <si>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</si>
  <si>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</si>
  <si>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</si>
  <si>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</si>
  <si>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</si>
  <si>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</si>
  <si>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</si>
  <si>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</si>
  <si>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</si>
  <si>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</si>
  <si>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</si>
  <si>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</si>
  <si>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</si>
  <si>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</si>
  <si>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</si>
  <si>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</si>
  <si>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</si>
  <si>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</si>
  <si>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</si>
  <si>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</si>
  <si>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</si>
  <si>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</si>
  <si>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</si>
  <si>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</si>
  <si>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</si>
  <si>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</si>
  <si>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</si>
  <si>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</si>
  <si>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</si>
  <si>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</si>
  <si>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</si>
  <si>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</si>
  <si>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</si>
  <si>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</si>
  <si>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</si>
  <si>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</si>
  <si>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</si>
  <si>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</si>
  <si>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</si>
  <si>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</si>
  <si>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</si>
  <si>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</si>
  <si>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</si>
  <si>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</si>
  <si>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</si>
  <si>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</si>
  <si>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</si>
  <si>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</si>
  <si>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</si>
  <si>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</si>
  <si>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</si>
  <si>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</si>
  <si>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</si>
  <si>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</si>
  <si>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</si>
  <si>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</si>
  <si>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</si>
  <si>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</si>
  <si>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</si>
  <si>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</si>
  <si>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</si>
  <si>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</si>
  <si>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</si>
  <si>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</si>
  <si>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</si>
  <si>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</si>
  <si>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</si>
  <si>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</si>
  <si>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</si>
  <si>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</si>
  <si>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</si>
  <si>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</si>
  <si>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</si>
  <si>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</si>
  <si>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</si>
  <si>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</si>
  <si>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</si>
  <si>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</si>
  <si>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</si>
  <si>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</si>
  <si>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</si>
  <si>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</si>
  <si>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</si>
  <si>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</si>
  <si>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</si>
  <si>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</si>
  <si>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</si>
  <si>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</si>
  <si>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</si>
  <si>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</si>
  <si>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</si>
  <si>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</si>
  <si>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</si>
  <si>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</si>
  <si>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</si>
  <si>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</si>
  <si>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</si>
  <si>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</si>
  <si>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</si>
  <si>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</si>
  <si>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</si>
  <si>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</si>
  <si>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</si>
  <si>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</si>
  <si>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</si>
  <si>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</si>
  <si>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</si>
  <si>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</si>
  <si>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</si>
  <si>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</si>
  <si>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</si>
  <si>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</si>
  <si>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</si>
  <si>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</si>
  <si>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</si>
  <si>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</si>
  <si>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</si>
  <si>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</si>
  <si>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</si>
  <si>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</si>
  <si>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</si>
  <si>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</si>
  <si>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</si>
  <si>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</si>
  <si>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</si>
  <si>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</si>
  <si>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</si>
  <si>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</si>
  <si>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</si>
  <si>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</si>
  <si>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</si>
  <si>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</si>
  <si>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</si>
  <si>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</si>
  <si>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</si>
  <si>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</si>
  <si>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</si>
  <si>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</si>
  <si>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</si>
  <si>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</si>
  <si>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</si>
  <si>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</si>
  <si>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</si>
  <si>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</si>
  <si>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</si>
  <si>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</si>
  <si>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</si>
  <si>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</si>
  <si>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</si>
  <si>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</si>
  <si>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</si>
  <si>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</si>
  <si>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</si>
  <si>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</si>
  <si>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</si>
  <si>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</si>
  <si>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</si>
  <si>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</si>
  <si>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</si>
  <si>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</si>
  <si>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</si>
  <si>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</si>
  <si>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</si>
  <si>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</si>
  <si>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</si>
  <si>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</si>
  <si>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</si>
  <si>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</si>
  <si>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</si>
  <si>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</si>
  <si>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</si>
  <si>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</si>
  <si>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</si>
  <si>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</si>
  <si>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Hybrid - Solar PV 3.00 MW and BESS 4.25 MW</t>
  </si>
  <si>
    <t>419.25</t>
  </si>
  <si>
    <t>55.00</t>
  </si>
  <si>
    <t>Waiting for Q653F-Davis 115 kV reconductoring and possibly more.</t>
  </si>
  <si>
    <t xml:space="preserve">Hybrid - C8 Waiting for Bellota-Warnerville 230 kV reconductoring and possibly other - PV 67.50 MW and ESS 33.75 MW </t>
  </si>
  <si>
    <t xml:space="preserve">Hybrid - C8 - Waiting for Bellota-Warnerville 230 kV reconductoring and possibly other - PV - 26.00 MW, ESS - 10.00 MW </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</si>
  <si>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</si>
  <si>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</si>
  <si>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</si>
  <si>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</si>
  <si>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</si>
  <si>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</si>
  <si>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</si>
  <si>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</si>
  <si>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</si>
  <si>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</si>
  <si>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</si>
  <si>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</si>
  <si>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</si>
  <si>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</si>
  <si>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</si>
  <si>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</si>
  <si>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</si>
  <si>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</si>
  <si>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</si>
  <si>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</si>
  <si>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</si>
  <si>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</si>
  <si>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</si>
  <si>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</si>
  <si>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</si>
  <si>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</si>
  <si>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</si>
  <si>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</si>
  <si>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</si>
  <si>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</si>
  <si>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</si>
  <si>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</si>
  <si>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</si>
  <si>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</si>
  <si>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</si>
  <si>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</si>
  <si>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</si>
  <si>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</si>
  <si>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</si>
  <si>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</si>
  <si>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</si>
  <si>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</si>
  <si>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</si>
  <si>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</si>
  <si>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</si>
  <si>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</si>
  <si>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</si>
  <si>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</si>
  <si>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</si>
  <si>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</si>
  <si>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</si>
  <si>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</si>
  <si>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</si>
  <si>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</si>
  <si>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</si>
  <si>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</si>
  <si>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</si>
  <si>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</si>
  <si>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</si>
  <si>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</si>
  <si>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</si>
  <si>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</si>
  <si>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</si>
  <si>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</si>
  <si>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</si>
  <si>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</si>
  <si>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</si>
  <si>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</si>
  <si>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</si>
  <si>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</si>
  <si>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</si>
  <si>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</si>
  <si>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</si>
  <si>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</si>
  <si>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</si>
  <si>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</si>
  <si>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</si>
  <si>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</si>
  <si>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</si>
  <si>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</si>
  <si>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</si>
  <si>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</si>
  <si>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</si>
  <si>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</si>
  <si>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</si>
  <si>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</si>
  <si>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</si>
  <si>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</si>
  <si>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4</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</si>
  <si>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</si>
  <si>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</si>
  <si>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</si>
  <si>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</si>
  <si>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</si>
  <si>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</si>
  <si>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</si>
  <si>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</si>
  <si>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</si>
  <si>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</si>
  <si>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</si>
  <si>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</si>
  <si>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</si>
  <si>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</si>
  <si>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</si>
  <si>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</si>
  <si>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</si>
  <si>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</si>
  <si>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</si>
  <si>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</si>
  <si>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</si>
  <si>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</si>
  <si>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</si>
  <si>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</si>
  <si>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</si>
  <si>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</si>
  <si>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</si>
  <si>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</si>
  <si>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</si>
  <si>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</si>
  <si>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</si>
  <si>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</si>
  <si>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</si>
  <si>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</si>
  <si>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Energy Stroage</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</si>
  <si>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</si>
  <si>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</si>
  <si>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</si>
  <si>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</si>
  <si>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</si>
  <si>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</si>
  <si>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</si>
  <si>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</si>
  <si>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</si>
  <si>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</si>
  <si>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</si>
  <si>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</si>
  <si>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</si>
  <si>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</si>
  <si>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</si>
  <si>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</si>
  <si>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</si>
  <si>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</si>
  <si>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</si>
  <si>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</si>
  <si>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</si>
  <si>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</si>
  <si>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</si>
  <si>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</si>
  <si>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</si>
  <si>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</si>
  <si>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</si>
  <si>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</si>
  <si>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</si>
  <si>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</si>
  <si>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</si>
  <si>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</si>
  <si>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</si>
  <si>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</si>
  <si>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</si>
  <si>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</si>
  <si>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</si>
  <si>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</si>
  <si>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</si>
  <si>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</si>
  <si>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</si>
  <si>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</si>
  <si>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</si>
  <si>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</si>
  <si>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</si>
  <si>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</si>
  <si>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</si>
  <si>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</si>
  <si>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</si>
  <si>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</si>
  <si>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</si>
  <si>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</si>
  <si>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</si>
  <si>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</si>
  <si>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</si>
  <si>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</si>
  <si>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</si>
  <si>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</si>
  <si>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</si>
  <si>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</si>
  <si>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</si>
  <si>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</si>
  <si>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</si>
  <si>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</si>
  <si>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</si>
  <si>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</si>
  <si>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</si>
  <si>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</si>
  <si>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</si>
  <si>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</si>
  <si>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</si>
  <si>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</si>
  <si>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</si>
  <si>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</si>
  <si>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</si>
  <si>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</si>
  <si>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</si>
  <si>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</si>
  <si>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</si>
  <si>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</si>
  <si>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</si>
  <si>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</si>
  <si>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</si>
  <si>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</si>
  <si>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</si>
  <si>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</si>
  <si>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</si>
  <si>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</si>
  <si>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</si>
  <si>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</si>
  <si>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</si>
  <si>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</si>
  <si>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</si>
  <si>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</si>
  <si>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</si>
  <si>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</si>
  <si>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</si>
  <si>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</si>
  <si>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</si>
  <si>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</si>
  <si>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</si>
  <si>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</si>
  <si>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</si>
  <si>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</si>
  <si>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</si>
  <si>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</si>
  <si>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</si>
  <si>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</si>
  <si>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</si>
  <si>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</si>
  <si>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</si>
  <si>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</si>
  <si>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</si>
  <si>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</si>
  <si>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</si>
  <si>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</si>
  <si>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</si>
  <si>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</si>
  <si>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</si>
  <si>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</si>
  <si>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</si>
  <si>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</si>
  <si>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</si>
  <si>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</si>
  <si>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</si>
  <si>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</si>
  <si>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</si>
  <si>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</si>
  <si>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</si>
  <si>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</si>
  <si>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</si>
  <si>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</si>
  <si>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</si>
  <si>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</si>
  <si>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</si>
  <si>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</si>
  <si>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</si>
  <si>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</si>
  <si>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</si>
  <si>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</si>
  <si>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</si>
  <si>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</si>
  <si>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</si>
  <si>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</si>
  <si>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</si>
  <si>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</si>
  <si>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</si>
  <si>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</si>
  <si>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</si>
  <si>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</si>
  <si>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</si>
  <si>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</si>
  <si>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</si>
  <si>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</si>
  <si>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</si>
  <si>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</si>
  <si>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</si>
  <si>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</si>
  <si>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</si>
  <si>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</si>
  <si>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</si>
  <si>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</si>
  <si>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</si>
  <si>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</si>
  <si>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</si>
  <si>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</si>
  <si>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</si>
  <si>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</si>
  <si>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</si>
  <si>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</si>
  <si>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</si>
  <si>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</si>
  <si>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</si>
  <si>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</si>
  <si>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</si>
  <si>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</si>
  <si>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</si>
  <si>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</si>
  <si>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</si>
  <si>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</si>
  <si>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</si>
  <si>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</si>
  <si>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</si>
  <si>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</si>
  <si>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</si>
  <si>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</si>
  <si>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</si>
  <si>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</si>
  <si>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</si>
  <si>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</si>
  <si>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</si>
  <si>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</si>
  <si>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</si>
  <si>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</si>
  <si>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</si>
  <si>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</si>
  <si>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</si>
  <si>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</si>
  <si>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</si>
  <si>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</si>
  <si>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</si>
  <si>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</si>
  <si>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</si>
  <si>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</si>
  <si>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</si>
  <si>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</si>
  <si>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</si>
  <si>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</si>
  <si>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</si>
  <si>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</si>
  <si>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</si>
  <si>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</si>
  <si>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</si>
  <si>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</si>
  <si>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</si>
  <si>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</si>
  <si>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</si>
  <si>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</si>
  <si>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</si>
  <si>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</si>
  <si>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</si>
  <si>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</si>
  <si>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</si>
  <si>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</si>
  <si>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</si>
  <si>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</si>
  <si>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</si>
  <si>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</si>
  <si>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</si>
  <si>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</si>
  <si>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</si>
  <si>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</si>
  <si>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</si>
  <si>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</si>
  <si>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</si>
  <si>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</si>
  <si>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</si>
  <si>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</si>
  <si>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</si>
  <si>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</si>
  <si>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</si>
  <si>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</si>
  <si>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</si>
  <si>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</si>
  <si>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</si>
  <si>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</si>
  <si>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</si>
  <si>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</si>
  <si>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</si>
  <si>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</si>
  <si>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</si>
  <si>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</si>
  <si>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</si>
  <si>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</si>
  <si>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</si>
  <si>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</si>
  <si>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</si>
  <si>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</si>
  <si>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</si>
  <si>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</si>
  <si>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</si>
  <si>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</si>
  <si>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</si>
  <si>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</si>
  <si>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</si>
  <si>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</si>
  <si>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</si>
  <si>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</si>
  <si>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</si>
  <si>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</si>
  <si>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</si>
  <si>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</si>
  <si>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</si>
  <si>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</si>
  <si>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</si>
  <si>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</si>
  <si>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</si>
  <si>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</si>
  <si>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</si>
  <si>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</si>
  <si>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</si>
  <si>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</si>
  <si>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</si>
  <si>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</si>
  <si>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</si>
  <si>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</si>
  <si>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</si>
  <si>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CSU SB Fuel Cell</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</si>
  <si>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</si>
  <si>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</si>
  <si>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</si>
  <si>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</si>
  <si>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</si>
  <si>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</si>
  <si>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</si>
  <si>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</si>
  <si>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 xml:space="preserve">C8 - Waiting for West of Colorado River cRAS. </t>
  </si>
  <si>
    <t>C8 - Waiting for Tehachapi cRAS</t>
  </si>
  <si>
    <t>TC - Waiting for West of Colorado River cRAS</t>
  </si>
  <si>
    <t>C8 - Waiting for West of Colorado River cRAS.</t>
  </si>
  <si>
    <t xml:space="preserve">Waiting for Mesa Loop-in upgrade (in-service); remains ID due to unknown Queue/WDAT number </t>
  </si>
  <si>
    <t>C10 - Waiting for Tehachapi cRAS</t>
  </si>
  <si>
    <t xml:space="preserve">Hybrid - C10 - Waiting for Tehachapi cRAS and possibly other - PV 118.0 MW and ESS 66.0 MW </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</si>
  <si>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</si>
  <si>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</si>
  <si>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</si>
  <si>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</si>
  <si>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</si>
  <si>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</si>
  <si>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</si>
  <si>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</si>
  <si>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</si>
  <si>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</si>
  <si>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Genesis McCoy BESS</t>
  </si>
  <si>
    <t>TC - Waiting for West of Colorado River cRAS - Co-located with DRACKR_2_DS4SR4</t>
  </si>
  <si>
    <t>Co-located with DRACKR_2_DSUBT3</t>
  </si>
  <si>
    <t>Co-located with future DRACKR_2_DSUBT4</t>
  </si>
  <si>
    <t>Co-located with DRACKR_2_SOLAR1</t>
  </si>
  <si>
    <t>Co-located with DRACKR_2_SOLAR2 (EO)</t>
  </si>
  <si>
    <t>Co-located with DRACKR_2_DS3SR3 (EO)</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</si>
  <si>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</si>
  <si>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</si>
  <si>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</si>
  <si>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</si>
  <si>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</si>
  <si>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</si>
  <si>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</si>
  <si>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</si>
  <si>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</si>
  <si>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</si>
  <si>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</si>
  <si>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</si>
  <si>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</si>
  <si>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</si>
  <si>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</si>
  <si>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</si>
  <si>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</si>
  <si>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</si>
  <si>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</si>
  <si>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</si>
  <si>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</si>
  <si>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</si>
  <si>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</si>
  <si>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</si>
  <si>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</si>
  <si>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</si>
  <si>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</si>
  <si>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</si>
  <si>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</si>
  <si>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</si>
  <si>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</si>
  <si>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</si>
  <si>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</si>
  <si>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</si>
  <si>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</si>
  <si>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</si>
  <si>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</si>
  <si>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Arlington Solar Unit 1A BESS</t>
  </si>
  <si>
    <t>Arlington Solar Unit 1B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</si>
  <si>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</si>
  <si>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</si>
  <si>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</si>
  <si>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</si>
  <si>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</si>
  <si>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</si>
  <si>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</si>
  <si>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</si>
  <si>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</si>
  <si>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</si>
  <si>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</si>
  <si>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</si>
  <si>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</si>
  <si>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</si>
  <si>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</si>
  <si>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</si>
  <si>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</si>
  <si>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</si>
  <si>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</si>
  <si>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</si>
  <si>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</si>
  <si>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</si>
  <si>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</si>
  <si>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</si>
  <si>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</si>
  <si>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</si>
  <si>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</si>
  <si>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</si>
  <si>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</si>
  <si>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</si>
  <si>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</si>
  <si>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</si>
  <si>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</si>
  <si>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</si>
  <si>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</si>
  <si>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</si>
  <si>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Max 138 MW - Repower of SEGS 3-7</t>
  </si>
  <si>
    <t>Waiting for North of Lugo RAS</t>
  </si>
  <si>
    <t>Not included in the 2023 NQC deliverability study due to COD past 8/31/2023.</t>
  </si>
  <si>
    <t>Waiting for ELM, West of Colorado River cRAS; Not included in the 2023 NQC deliverability study due to COD past 8/31/2023.</t>
  </si>
  <si>
    <t>Waiting for West of Colorado River cRAS</t>
  </si>
  <si>
    <t>C8 - Waiting for Bellota-Warnerville 230 kV reconductoring and possibly other - PV 50.50 MW, ESS 0.00 MW. NQC values have been updated and applied upon Customers request VIA CIDI</t>
  </si>
  <si>
    <t>C8 - Waiting for Remedial Action Scheme -  Up to 40.4 MW PCDS.</t>
  </si>
  <si>
    <t>SUNCAT_2_A2ABT2</t>
  </si>
  <si>
    <t>Arlington Solar Unit 2A BESS</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</si>
  <si>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</si>
  <si>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</si>
  <si>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</si>
  <si>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</si>
  <si>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</si>
  <si>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</si>
  <si>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</si>
  <si>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</si>
  <si>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</si>
  <si>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</si>
  <si>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</si>
  <si>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</si>
  <si>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</si>
  <si>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</si>
  <si>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</si>
  <si>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</si>
  <si>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</si>
  <si>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</si>
  <si>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</si>
  <si>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</si>
  <si>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</si>
  <si>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</si>
  <si>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</si>
  <si>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</si>
  <si>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</si>
  <si>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</si>
  <si>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</si>
  <si>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ALHMBR_1_ALHSLR</t>
  </si>
  <si>
    <t>ANZA_6_SOLAR1</t>
  </si>
  <si>
    <t>ARKANS_1_ARKSLR</t>
  </si>
  <si>
    <t>ARLINT_5_SCEDYN</t>
  </si>
  <si>
    <t>ARLVAL_5_SOLAR</t>
  </si>
  <si>
    <t>BCTSYS_5_PWXDYN</t>
  </si>
  <si>
    <t>BEJNLS_5_BV2SCEDYN</t>
  </si>
  <si>
    <t>BEKWJS_5_BV1SCEDYN</t>
  </si>
  <si>
    <t>CALPSS_6_SOLAR1</t>
  </si>
  <si>
    <t>CLINESCO_3_PVDYN</t>
  </si>
  <si>
    <t>CLINESCO_3_WBDYN</t>
  </si>
  <si>
    <t>COLGNS_2_CNSSR1</t>
  </si>
  <si>
    <t>DURNMESA_3_WBDYN</t>
  </si>
  <si>
    <t>ELCABO_5_ECWSCEDYN</t>
  </si>
  <si>
    <t>GRADYW_5_GDYWD1</t>
  </si>
  <si>
    <t>GRIFFI_2_LSPDYN</t>
  </si>
  <si>
    <t>HOOVER_2_MWDDYN</t>
  </si>
  <si>
    <t>HOOVER_2_VEADYN</t>
  </si>
  <si>
    <t>INTMNT_3_ANAHEIM</t>
  </si>
  <si>
    <t>INTMNT_3_PASADENA</t>
  </si>
  <si>
    <t>INTMNT_3_RIVERSIDE</t>
  </si>
  <si>
    <t>MAGNLA_6_ANAHEIM</t>
  </si>
  <si>
    <t>MAGNLA_6_CERRITOS</t>
  </si>
  <si>
    <t>MAGNLA_6_COLTON</t>
  </si>
  <si>
    <t>MAGNLA_6_PASADENA</t>
  </si>
  <si>
    <t>MALIN_5_BPADYN</t>
  </si>
  <si>
    <t>MALIN_5_GCPDDYN</t>
  </si>
  <si>
    <t>MALIN_5_HERMDYN</t>
  </si>
  <si>
    <t>MALIN_5_IBERDR</t>
  </si>
  <si>
    <t>MALIN_5_INHRED</t>
  </si>
  <si>
    <t>MALIN_5_INHRPG</t>
  </si>
  <si>
    <t>MIDWY3_2_MDSSR1</t>
  </si>
  <si>
    <t>MIDWYS_2_MIDSL1</t>
  </si>
  <si>
    <t>MILFRD_7_PASADENA</t>
  </si>
  <si>
    <t>NGILAA_5_SDGDYN</t>
  </si>
  <si>
    <t>PVERDE_5_SCEDYN</t>
  </si>
  <si>
    <t>RAMON_2_SCEDYN</t>
  </si>
  <si>
    <t>RANCHO_2_SMUDSYSDYN</t>
  </si>
  <si>
    <t>SCEHOV_2_HOOVER</t>
  </si>
  <si>
    <t>SIGHEB_6_MIRDYN</t>
  </si>
  <si>
    <t>SNORA_2_SNRSLR</t>
  </si>
  <si>
    <t>SPOINT_2_MEADDYN</t>
  </si>
  <si>
    <t>SPOINT_2_PARKERDYN</t>
  </si>
  <si>
    <t>SUNSTR_5_SS1SCEDYN</t>
  </si>
  <si>
    <t>SUTTER_2_CISO</t>
  </si>
  <si>
    <t>TECOLOTE_3_WBDYN</t>
  </si>
  <si>
    <t>TITANS_2_TTSSR1</t>
  </si>
  <si>
    <t>TOWNSITE_2_MEADDYN</t>
  </si>
  <si>
    <t>WHITEH_2_MEADDYN1</t>
  </si>
  <si>
    <t>WHITEH_2_MEADDYN2</t>
  </si>
  <si>
    <t>WISTER_2_WISSR1</t>
  </si>
  <si>
    <t>WSNR_2_CVPDYN</t>
  </si>
  <si>
    <t>WSNR_2_TESLADYN</t>
  </si>
  <si>
    <t>WSNR_5_TRCYDYN</t>
  </si>
  <si>
    <t>Hoover Power Plant</t>
  </si>
  <si>
    <t>SG Alhambra</t>
  </si>
  <si>
    <t>Seville Solar One</t>
  </si>
  <si>
    <t>SG Arkansas</t>
  </si>
  <si>
    <t>Arlington Valley CC</t>
  </si>
  <si>
    <t>Arlington Valley Solar Energy II</t>
  </si>
  <si>
    <t>Broadview 2</t>
  </si>
  <si>
    <t>Broadview 1</t>
  </si>
  <si>
    <t>Calipatria Solar Farm</t>
  </si>
  <si>
    <t>CLINES CORNERS</t>
  </si>
  <si>
    <t>CLINES CORNERS B</t>
  </si>
  <si>
    <t xml:space="preserve">ColGreen North Shore </t>
  </si>
  <si>
    <t>DURAN MESA</t>
  </si>
  <si>
    <t>El Cabo Wind</t>
  </si>
  <si>
    <t>Grady Wind</t>
  </si>
  <si>
    <t>Griffith Energy</t>
  </si>
  <si>
    <t>HOOVER</t>
  </si>
  <si>
    <t>Intermountain Power Project</t>
  </si>
  <si>
    <t>IPPDYN</t>
  </si>
  <si>
    <t>Magnolia Power Plant Anaheim</t>
  </si>
  <si>
    <t>Magnolia Power Plant Cerritos</t>
  </si>
  <si>
    <t>Magnolia Power Project</t>
  </si>
  <si>
    <t>Magnolia Power Plant - PASADENA</t>
  </si>
  <si>
    <t>Grant County Hydro Facilities</t>
  </si>
  <si>
    <t>Iberdrola Centroid Sytem Resource</t>
  </si>
  <si>
    <t>CSF Columbia Gorge</t>
  </si>
  <si>
    <t>BIGLOW CANYON</t>
  </si>
  <si>
    <t>Midway South Solar Farm</t>
  </si>
  <si>
    <t>Midway Solar Farm</t>
  </si>
  <si>
    <t>Milford I</t>
  </si>
  <si>
    <t>SMUD Regulation Market</t>
  </si>
  <si>
    <t>Heber South</t>
  </si>
  <si>
    <t>SG Sorrento</t>
  </si>
  <si>
    <t>Southpoint Energy Center</t>
  </si>
  <si>
    <t>Sunstream Solar 1</t>
  </si>
  <si>
    <t>Sutter Power Plant Pseudo-CISO</t>
  </si>
  <si>
    <t>TECOLOTE WIND</t>
  </si>
  <si>
    <t>Titan Solar 1 Pseudo</t>
  </si>
  <si>
    <t>Townsite Solar BESS</t>
  </si>
  <si>
    <t>White Hills A</t>
  </si>
  <si>
    <t>White Hills B</t>
  </si>
  <si>
    <t>Wister Solar</t>
  </si>
  <si>
    <t>Central Valley 1</t>
  </si>
  <si>
    <t>Central Valley Tesla</t>
  </si>
  <si>
    <t>Central Valley Tracy</t>
  </si>
  <si>
    <t>WALC</t>
  </si>
  <si>
    <t>IID</t>
  </si>
  <si>
    <t>AZPS</t>
  </si>
  <si>
    <t>SRP</t>
  </si>
  <si>
    <t>BPAT</t>
  </si>
  <si>
    <t>PNM</t>
  </si>
  <si>
    <t>LADWP</t>
  </si>
  <si>
    <t>BANC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</si>
</sst>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
    <numFmt numFmtId="171" formatCode="[$-409]dddd\,\ mmmm\ d\,\ yyyy"/>
    <numFmt numFmtId="172" formatCode="0.000"/>
  </numFmts>
  <fonts count="72">
    <font>
      <sz val="10"/>
      <name val="Arial"/>
      <family val="0"/>
    </font>
    <font>
      <b/>
      <sz val="10"/>
      <color indexed="8"/>
      <name val="Arial"/>
      <family val="2"/>
    </font>
    <font>
      <sz val="10"/>
      <name val="MS Sans Serif"/>
      <family val="2"/>
    </font>
    <font>
      <sz val="9"/>
      <name val="Tahoma"/>
      <family val="2"/>
    </font>
    <font>
      <b/>
      <sz val="9"/>
      <name val="Tahoma"/>
      <family val="2"/>
    </font>
    <font>
      <sz val="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9"/>
      <color indexed="8"/>
      <name val="Arial"/>
      <family val="2"/>
    </font>
    <font>
      <b/>
      <sz val="12"/>
      <color indexed="10"/>
      <name val="Arial"/>
      <family val="2"/>
    </font>
    <font>
      <b/>
      <sz val="12"/>
      <color indexed="6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b/>
      <sz val="10"/>
      <color rgb="FFFF0000"/>
      <name val="Arial"/>
      <family val="2"/>
    </font>
    <font>
      <b/>
      <sz val="10"/>
      <color theme="1"/>
      <name val="Arial"/>
      <family val="2"/>
    </font>
    <font>
      <sz val="9"/>
      <color rgb="FF000000"/>
      <name val="Arial"/>
      <family val="2"/>
    </font>
    <font>
      <b/>
      <sz val="12"/>
      <color rgb="FFC00000"/>
      <name val="Arial"/>
      <family val="2"/>
    </font>
    <font>
      <b/>
      <sz val="12"/>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style="thin">
        <color theme="4" tint="0.39998000860214233"/>
      </top>
      <bottom style="thin">
        <color theme="4" tint="0.39998000860214233"/>
      </bottom>
    </border>
  </borders>
  <cellStyleXfs count="7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2" fillId="0" borderId="0">
      <alignment/>
      <protection/>
    </xf>
    <xf numFmtId="0" fontId="0" fillId="0" borderId="0">
      <alignment/>
      <protection/>
    </xf>
    <xf numFmtId="0" fontId="0" fillId="0" borderId="0" applyNumberFormat="0" applyFont="0" applyFill="0" applyBorder="0" applyAlignment="0" applyProtection="0"/>
    <xf numFmtId="0" fontId="38"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NumberFormat="0" applyFont="0" applyFill="0" applyBorder="0" applyAlignment="0" applyProtection="0"/>
    <xf numFmtId="9" fontId="38" fillId="0" borderId="0" applyFont="0" applyFill="0" applyBorder="0" applyAlignment="0" applyProtection="0"/>
    <xf numFmtId="9" fontId="0" fillId="0" borderId="0" applyNumberFormat="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NumberFormat="1" applyFont="1" applyFill="1" applyBorder="1" applyAlignment="1">
      <alignment/>
    </xf>
    <xf numFmtId="0" fontId="1" fillId="14" borderId="0" xfId="0" applyFont="1" applyFill="1" applyAlignment="1">
      <alignment/>
    </xf>
    <xf numFmtId="0" fontId="0" fillId="0" borderId="0" xfId="0" applyAlignment="1">
      <alignment/>
    </xf>
    <xf numFmtId="0" fontId="57" fillId="0" borderId="0" xfId="57" applyFont="1" applyFill="1">
      <alignment/>
      <protection/>
    </xf>
    <xf numFmtId="0" fontId="57" fillId="0" borderId="0" xfId="57" applyFont="1" applyFill="1" applyBorder="1">
      <alignment/>
      <protection/>
    </xf>
    <xf numFmtId="9" fontId="57" fillId="0" borderId="0" xfId="57" applyNumberFormat="1" applyFont="1" applyFill="1" applyBorder="1">
      <alignment/>
      <protection/>
    </xf>
    <xf numFmtId="0" fontId="57" fillId="0" borderId="0" xfId="0" applyNumberFormat="1" applyFont="1" applyFill="1" applyBorder="1" applyAlignment="1">
      <alignment/>
    </xf>
    <xf numFmtId="2" fontId="57" fillId="0" borderId="0" xfId="0" applyNumberFormat="1" applyFont="1" applyFill="1" applyBorder="1" applyAlignment="1">
      <alignment/>
    </xf>
    <xf numFmtId="0" fontId="57" fillId="33" borderId="0" xfId="0" applyNumberFormat="1" applyFont="1" applyFill="1" applyBorder="1" applyAlignment="1">
      <alignment/>
    </xf>
    <xf numFmtId="0" fontId="57" fillId="34" borderId="0" xfId="0" applyNumberFormat="1" applyFont="1" applyFill="1" applyBorder="1" applyAlignment="1">
      <alignment/>
    </xf>
    <xf numFmtId="2" fontId="58" fillId="0" borderId="0" xfId="0" applyNumberFormat="1" applyFont="1" applyFill="1" applyBorder="1" applyAlignment="1">
      <alignment horizontal="right" vertical="center"/>
    </xf>
    <xf numFmtId="0" fontId="59" fillId="0" borderId="0" xfId="57" applyFont="1">
      <alignment/>
      <protection/>
    </xf>
    <xf numFmtId="0" fontId="38" fillId="0" borderId="0" xfId="57">
      <alignment/>
      <protection/>
    </xf>
    <xf numFmtId="169" fontId="38" fillId="0" borderId="0" xfId="57" applyNumberFormat="1">
      <alignment/>
      <protection/>
    </xf>
    <xf numFmtId="0" fontId="60" fillId="0" borderId="0" xfId="57" applyFont="1">
      <alignment/>
      <protection/>
    </xf>
    <xf numFmtId="2" fontId="0" fillId="0" borderId="0" xfId="0" applyNumberFormat="1" applyAlignment="1">
      <alignment/>
    </xf>
    <xf numFmtId="0" fontId="61" fillId="35" borderId="0" xfId="57" applyFont="1" applyFill="1" applyAlignment="1">
      <alignment horizontal="left"/>
      <protection/>
    </xf>
    <xf numFmtId="169" fontId="62" fillId="35" borderId="0" xfId="57" applyNumberFormat="1" applyFont="1" applyFill="1" applyAlignment="1">
      <alignment horizontal="center"/>
      <protection/>
    </xf>
    <xf numFmtId="10" fontId="62" fillId="35" borderId="0" xfId="57" applyNumberFormat="1" applyFont="1" applyFill="1" applyAlignment="1">
      <alignment horizontal="center"/>
      <protection/>
    </xf>
    <xf numFmtId="0" fontId="63" fillId="36" borderId="0" xfId="57" applyFont="1" applyFill="1" applyAlignment="1">
      <alignment horizontal="center"/>
      <protection/>
    </xf>
    <xf numFmtId="0" fontId="63" fillId="0" borderId="0" xfId="57" applyFont="1" applyAlignment="1">
      <alignment horizontal="center"/>
      <protection/>
    </xf>
    <xf numFmtId="0" fontId="38" fillId="0" borderId="0" xfId="57" applyAlignment="1">
      <alignment horizontal="center"/>
      <protection/>
    </xf>
    <xf numFmtId="0" fontId="64" fillId="0" borderId="0" xfId="57" applyFont="1" applyAlignment="1">
      <alignment horizontal="center"/>
      <protection/>
    </xf>
    <xf numFmtId="170" fontId="65" fillId="0" borderId="0" xfId="65" applyNumberFormat="1" applyFont="1" applyAlignment="1">
      <alignment/>
    </xf>
    <xf numFmtId="170" fontId="0" fillId="0" borderId="0" xfId="65" applyNumberFormat="1" applyFont="1" applyAlignment="1">
      <alignment/>
    </xf>
    <xf numFmtId="2" fontId="5" fillId="0" borderId="0" xfId="57" applyNumberFormat="1" applyFont="1" applyAlignment="1">
      <alignment horizontal="center"/>
      <protection/>
    </xf>
    <xf numFmtId="2" fontId="38" fillId="0" borderId="0" xfId="57" applyNumberFormat="1" applyAlignment="1">
      <alignment horizontal="center"/>
      <protection/>
    </xf>
    <xf numFmtId="169" fontId="38" fillId="0" borderId="0" xfId="57" applyNumberFormat="1" applyAlignment="1">
      <alignment horizontal="center"/>
      <protection/>
    </xf>
    <xf numFmtId="10" fontId="64" fillId="0" borderId="0" xfId="57" applyNumberFormat="1" applyFont="1" applyAlignment="1">
      <alignment horizontal="center"/>
      <protection/>
    </xf>
    <xf numFmtId="10" fontId="5" fillId="0" borderId="0" xfId="57" applyNumberFormat="1" applyFont="1" applyAlignment="1">
      <alignment horizontal="center"/>
      <protection/>
    </xf>
    <xf numFmtId="169" fontId="61" fillId="35" borderId="0" xfId="57" applyNumberFormat="1" applyFont="1" applyFill="1" applyAlignment="1">
      <alignment horizontal="center"/>
      <protection/>
    </xf>
    <xf numFmtId="10" fontId="61" fillId="35" borderId="0" xfId="57" applyNumberFormat="1" applyFont="1" applyFill="1" applyAlignment="1">
      <alignment horizontal="center"/>
      <protection/>
    </xf>
    <xf numFmtId="10" fontId="65" fillId="0" borderId="0" xfId="0" applyNumberFormat="1" applyFont="1" applyAlignment="1">
      <alignment/>
    </xf>
    <xf numFmtId="170" fontId="64" fillId="0" borderId="0" xfId="57" applyNumberFormat="1" applyFont="1" applyAlignment="1">
      <alignment horizontal="center"/>
      <protection/>
    </xf>
    <xf numFmtId="10" fontId="63" fillId="36" borderId="0" xfId="57" applyNumberFormat="1" applyFont="1" applyFill="1" applyAlignment="1">
      <alignment horizontal="center"/>
      <protection/>
    </xf>
    <xf numFmtId="9" fontId="65" fillId="0" borderId="0" xfId="66" applyFont="1" applyAlignment="1">
      <alignment/>
    </xf>
    <xf numFmtId="9" fontId="38" fillId="0" borderId="0" xfId="66" applyAlignment="1">
      <alignment/>
    </xf>
    <xf numFmtId="0" fontId="61" fillId="35" borderId="0" xfId="57" applyFont="1" applyFill="1" applyAlignment="1">
      <alignment horizontal="center"/>
      <protection/>
    </xf>
    <xf numFmtId="0" fontId="57" fillId="0" borderId="0" xfId="61" applyFont="1">
      <alignment/>
      <protection/>
    </xf>
    <xf numFmtId="0" fontId="57" fillId="0" borderId="0" xfId="0" applyFont="1" applyFill="1" applyBorder="1" applyAlignment="1">
      <alignment/>
    </xf>
    <xf numFmtId="0" fontId="57" fillId="0" borderId="0" xfId="0" applyFont="1" applyFill="1" applyBorder="1" applyAlignment="1" quotePrefix="1">
      <alignment horizontal="left" vertical="top"/>
    </xf>
    <xf numFmtId="0" fontId="57" fillId="0" borderId="0" xfId="0" applyFont="1" applyFill="1" applyBorder="1" applyAlignment="1">
      <alignment vertical="center" wrapText="1"/>
    </xf>
    <xf numFmtId="0" fontId="57" fillId="0" borderId="10" xfId="0" applyNumberFormat="1" applyFont="1" applyFill="1" applyBorder="1" applyAlignment="1">
      <alignment/>
    </xf>
    <xf numFmtId="0" fontId="57" fillId="0" borderId="0" xfId="0" applyNumberFormat="1" applyFont="1" applyFill="1" applyBorder="1" applyAlignment="1">
      <alignment wrapText="1"/>
    </xf>
    <xf numFmtId="0" fontId="57" fillId="14" borderId="0" xfId="0" applyFont="1" applyFill="1" applyBorder="1" applyAlignment="1">
      <alignment/>
    </xf>
    <xf numFmtId="0" fontId="57" fillId="0" borderId="0" xfId="0" applyFont="1" applyBorder="1" applyAlignment="1">
      <alignment/>
    </xf>
    <xf numFmtId="2" fontId="57" fillId="0" borderId="0" xfId="0" applyNumberFormat="1" applyFont="1" applyFill="1" applyBorder="1" applyAlignment="1">
      <alignment/>
    </xf>
    <xf numFmtId="0" fontId="57" fillId="0" borderId="0" xfId="57" applyFont="1" applyFill="1" applyBorder="1" applyAlignment="1">
      <alignment horizontal="left"/>
      <protection/>
    </xf>
    <xf numFmtId="9" fontId="57" fillId="0" borderId="0" xfId="0" applyNumberFormat="1" applyFont="1" applyFill="1" applyBorder="1" applyAlignment="1">
      <alignment/>
    </xf>
    <xf numFmtId="2" fontId="57" fillId="0" borderId="0" xfId="0" applyNumberFormat="1" applyFont="1" applyFill="1" applyBorder="1" applyAlignment="1">
      <alignment horizontal="left"/>
    </xf>
    <xf numFmtId="0" fontId="66" fillId="0" borderId="0" xfId="57" applyFont="1" applyFill="1" applyAlignment="1">
      <alignment vertical="center" wrapText="1"/>
      <protection/>
    </xf>
    <xf numFmtId="0" fontId="1" fillId="14" borderId="0" xfId="57" applyFont="1" applyFill="1" applyAlignment="1">
      <alignment horizontal="left"/>
      <protection/>
    </xf>
    <xf numFmtId="0" fontId="1" fillId="14" borderId="0" xfId="57" applyFont="1" applyFill="1" applyAlignment="1">
      <alignment/>
      <protection/>
    </xf>
    <xf numFmtId="0" fontId="57" fillId="0" borderId="10" xfId="57" applyFont="1" applyFill="1" applyBorder="1">
      <alignment/>
      <protection/>
    </xf>
    <xf numFmtId="0" fontId="58" fillId="0" borderId="0" xfId="0" applyNumberFormat="1" applyFont="1" applyFill="1" applyBorder="1" applyAlignment="1">
      <alignment/>
    </xf>
    <xf numFmtId="0" fontId="0" fillId="0" borderId="0" xfId="62" applyFont="1" applyFill="1" applyBorder="1" applyAlignment="1">
      <alignment horizontal="left" vertical="center"/>
      <protection/>
    </xf>
    <xf numFmtId="2" fontId="0" fillId="0" borderId="0" xfId="0" applyNumberFormat="1" applyFont="1" applyFill="1" applyBorder="1" applyAlignment="1">
      <alignment/>
    </xf>
    <xf numFmtId="0" fontId="57" fillId="0" borderId="0" xfId="57" applyFont="1" applyFill="1" applyAlignment="1">
      <alignment wrapText="1"/>
      <protection/>
    </xf>
    <xf numFmtId="0" fontId="58" fillId="0" borderId="0" xfId="0" applyFont="1" applyFill="1" applyAlignment="1">
      <alignment vertical="center"/>
    </xf>
    <xf numFmtId="0" fontId="58" fillId="0" borderId="0" xfId="0" applyFont="1" applyFill="1" applyAlignment="1">
      <alignment horizontal="right" vertical="center"/>
    </xf>
    <xf numFmtId="0" fontId="67" fillId="0" borderId="0" xfId="0" applyNumberFormat="1" applyFont="1" applyFill="1" applyBorder="1" applyAlignment="1">
      <alignment/>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62" applyFill="1" applyBorder="1" applyAlignment="1">
      <alignment horizontal="left" vertical="center"/>
      <protection/>
    </xf>
    <xf numFmtId="0" fontId="57" fillId="0" borderId="0" xfId="0" applyFont="1" applyFill="1" applyAlignment="1">
      <alignment/>
    </xf>
    <xf numFmtId="9" fontId="57" fillId="0" borderId="0" xfId="0" applyNumberFormat="1" applyFont="1" applyFill="1" applyBorder="1" applyAlignment="1">
      <alignment/>
    </xf>
    <xf numFmtId="0" fontId="0" fillId="0" borderId="0" xfId="0" applyNumberFormat="1" applyFont="1" applyFill="1" applyBorder="1" applyAlignment="1">
      <alignment/>
    </xf>
    <xf numFmtId="0" fontId="38" fillId="0" borderId="0" xfId="57" applyFont="1" applyFill="1">
      <alignment/>
      <protection/>
    </xf>
    <xf numFmtId="0" fontId="0" fillId="0" borderId="11" xfId="0" applyFont="1" applyFill="1" applyBorder="1" applyAlignment="1">
      <alignment/>
    </xf>
    <xf numFmtId="0" fontId="0" fillId="0" borderId="0" xfId="57" applyFont="1" applyFill="1">
      <alignment/>
      <protection/>
    </xf>
    <xf numFmtId="2" fontId="0" fillId="0" borderId="0" xfId="0" applyNumberFormat="1" applyFont="1" applyFill="1" applyBorder="1" applyAlignment="1">
      <alignment horizontal="right" vertical="center"/>
    </xf>
    <xf numFmtId="0" fontId="38" fillId="0" borderId="0" xfId="57" applyFill="1">
      <alignment/>
      <protection/>
    </xf>
    <xf numFmtId="0" fontId="68" fillId="0" borderId="0" xfId="0" applyNumberFormat="1" applyFont="1" applyFill="1" applyBorder="1" applyAlignment="1">
      <alignment/>
    </xf>
    <xf numFmtId="2" fontId="57" fillId="0" borderId="0" xfId="0" applyNumberFormat="1" applyFont="1" applyFill="1" applyAlignment="1">
      <alignment/>
    </xf>
    <xf numFmtId="0" fontId="57" fillId="37" borderId="0" xfId="0" applyNumberFormat="1" applyFont="1" applyFill="1" applyBorder="1" applyAlignment="1">
      <alignment/>
    </xf>
    <xf numFmtId="2" fontId="57" fillId="37" borderId="0" xfId="0" applyNumberFormat="1" applyFont="1" applyFill="1" applyBorder="1" applyAlignment="1">
      <alignment/>
    </xf>
    <xf numFmtId="0" fontId="69" fillId="0" borderId="0" xfId="0" applyFont="1" applyAlignment="1">
      <alignment horizontal="left" vertical="center" wrapText="1"/>
    </xf>
    <xf numFmtId="0" fontId="70" fillId="0" borderId="0" xfId="57" applyFont="1" applyFill="1" applyAlignment="1">
      <alignment horizontal="center" vertical="center" wrapText="1"/>
      <protection/>
    </xf>
    <xf numFmtId="10" fontId="63" fillId="36" borderId="0" xfId="57" applyNumberFormat="1" applyFont="1" applyFill="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3" xfId="59"/>
    <cellStyle name="Normal 4" xfId="60"/>
    <cellStyle name="Normal 6" xfId="61"/>
    <cellStyle name="Normal_PG&amp;E Year-ahead RA - June 2006" xfId="62"/>
    <cellStyle name="Note" xfId="63"/>
    <cellStyle name="Output" xfId="64"/>
    <cellStyle name="Percent" xfId="65"/>
    <cellStyle name="Percent 2" xfId="66"/>
    <cellStyle name="Percent 3" xfId="67"/>
    <cellStyle name="Title" xfId="68"/>
    <cellStyle name="Total" xfId="69"/>
    <cellStyle name="Warning Text" xfId="7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lNetQualifyingCapacityReportForComplianceYear2023%20s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3 NQC List"/>
      <sheetName val="2023 Other"/>
      <sheetName val="2023 Tech Factors"/>
    </sheetNames>
    <sheetDataSet>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cell r="P1" t="str">
            <v>Dispatchable</v>
          </cell>
          <cell r="Q1" t="str">
            <v>Path Designation</v>
          </cell>
          <cell r="R1" t="str">
            <v>Deliverability Status</v>
          </cell>
          <cell r="S1" t="str">
            <v>Deliverability MW</v>
          </cell>
          <cell r="T1" t="str">
            <v>Comments</v>
          </cell>
          <cell r="U1" t="str">
            <v>JAN</v>
          </cell>
          <cell r="V1" t="str">
            <v>FEB</v>
          </cell>
          <cell r="W1" t="str">
            <v>MAR</v>
          </cell>
          <cell r="X1" t="str">
            <v>APR</v>
          </cell>
          <cell r="Y1" t="str">
            <v>MAY</v>
          </cell>
          <cell r="Z1" t="str">
            <v>JUN</v>
          </cell>
          <cell r="AA1" t="str">
            <v>JUL</v>
          </cell>
          <cell r="AB1" t="str">
            <v>AUG</v>
          </cell>
          <cell r="AC1" t="str">
            <v>SEP</v>
          </cell>
          <cell r="AD1" t="str">
            <v>OCT</v>
          </cell>
          <cell r="AE1" t="str">
            <v>NOV</v>
          </cell>
          <cell r="AF1" t="str">
            <v>DEC</v>
          </cell>
        </row>
        <row r="2">
          <cell r="A2" t="str">
            <v>7STDRD_1_SOLAR1</v>
          </cell>
          <cell r="B2" t="str">
            <v>Shafter Solar</v>
          </cell>
          <cell r="C2" t="str">
            <v>Kern</v>
          </cell>
          <cell r="D2">
            <v>0.08</v>
          </cell>
          <cell r="E2">
            <v>0.6</v>
          </cell>
          <cell r="F2">
            <v>0.7</v>
          </cell>
          <cell r="G2">
            <v>0.88</v>
          </cell>
          <cell r="H2">
            <v>1.28</v>
          </cell>
          <cell r="I2">
            <v>2.62</v>
          </cell>
          <cell r="J2">
            <v>2.88</v>
          </cell>
          <cell r="K2">
            <v>2.48</v>
          </cell>
          <cell r="L2">
            <v>2.22</v>
          </cell>
          <cell r="M2">
            <v>1.48</v>
          </cell>
          <cell r="N2">
            <v>1.14</v>
          </cell>
          <cell r="O2">
            <v>0.7</v>
          </cell>
          <cell r="P2" t="str">
            <v>N</v>
          </cell>
          <cell r="Q2" t="str">
            <v>North</v>
          </cell>
          <cell r="R2" t="str">
            <v>FC</v>
          </cell>
          <cell r="S2" t="str">
            <v/>
          </cell>
          <cell r="T2" t="str">
            <v/>
          </cell>
          <cell r="U2">
            <v>0.08</v>
          </cell>
          <cell r="V2">
            <v>0.6</v>
          </cell>
          <cell r="W2">
            <v>0.7</v>
          </cell>
          <cell r="X2">
            <v>0.88</v>
          </cell>
          <cell r="Y2">
            <v>1.28</v>
          </cell>
          <cell r="Z2">
            <v>2.62</v>
          </cell>
          <cell r="AA2">
            <v>2.88</v>
          </cell>
          <cell r="AB2">
            <v>2.48</v>
          </cell>
          <cell r="AC2">
            <v>2.22</v>
          </cell>
          <cell r="AD2">
            <v>1.48</v>
          </cell>
          <cell r="AE2">
            <v>1.14</v>
          </cell>
          <cell r="AF2">
            <v>0.7</v>
          </cell>
        </row>
        <row r="3">
          <cell r="A3" t="str">
            <v>ACACIA_6_SOLAR</v>
          </cell>
          <cell r="B3" t="str">
            <v>West Antelope Solar</v>
          </cell>
          <cell r="C3" t="str">
            <v>Big Creek-Ventura</v>
          </cell>
          <cell r="D3">
            <v>0.08</v>
          </cell>
          <cell r="E3">
            <v>0.6</v>
          </cell>
          <cell r="F3">
            <v>0.7</v>
          </cell>
          <cell r="G3">
            <v>0.88</v>
          </cell>
          <cell r="H3">
            <v>1.28</v>
          </cell>
          <cell r="I3">
            <v>2.62</v>
          </cell>
          <cell r="J3">
            <v>2.88</v>
          </cell>
          <cell r="K3">
            <v>2.48</v>
          </cell>
          <cell r="L3">
            <v>2.22</v>
          </cell>
          <cell r="M3">
            <v>1.48</v>
          </cell>
          <cell r="N3">
            <v>1.14</v>
          </cell>
          <cell r="O3">
            <v>0.7</v>
          </cell>
          <cell r="P3" t="str">
            <v>N</v>
          </cell>
          <cell r="Q3" t="str">
            <v>South</v>
          </cell>
          <cell r="R3" t="str">
            <v>FC</v>
          </cell>
          <cell r="S3" t="str">
            <v/>
          </cell>
          <cell r="T3" t="str">
            <v/>
          </cell>
          <cell r="U3">
            <v>0.08</v>
          </cell>
          <cell r="V3">
            <v>0.6</v>
          </cell>
          <cell r="W3">
            <v>0.7</v>
          </cell>
          <cell r="X3">
            <v>0.88</v>
          </cell>
          <cell r="Y3">
            <v>1.28</v>
          </cell>
          <cell r="Z3">
            <v>2.62</v>
          </cell>
          <cell r="AA3">
            <v>2.88</v>
          </cell>
          <cell r="AB3">
            <v>2.48</v>
          </cell>
          <cell r="AC3">
            <v>2.22</v>
          </cell>
          <cell r="AD3">
            <v>1.48</v>
          </cell>
          <cell r="AE3">
            <v>1.14</v>
          </cell>
          <cell r="AF3">
            <v>0.7</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cell r="P4" t="str">
            <v>N</v>
          </cell>
          <cell r="Q4" t="str">
            <v>North</v>
          </cell>
          <cell r="R4" t="str">
            <v>EO</v>
          </cell>
          <cell r="S4" t="str">
            <v/>
          </cell>
          <cell r="T4" t="str">
            <v/>
          </cell>
          <cell r="U4">
            <v>0.08</v>
          </cell>
          <cell r="V4">
            <v>0.6</v>
          </cell>
          <cell r="W4">
            <v>0.7</v>
          </cell>
          <cell r="X4">
            <v>0.88</v>
          </cell>
          <cell r="Y4">
            <v>1.28</v>
          </cell>
          <cell r="Z4">
            <v>2.62</v>
          </cell>
          <cell r="AA4">
            <v>2.88</v>
          </cell>
          <cell r="AB4">
            <v>2.48</v>
          </cell>
          <cell r="AC4">
            <v>2.22</v>
          </cell>
          <cell r="AD4">
            <v>1.48</v>
          </cell>
          <cell r="AE4">
            <v>1.14</v>
          </cell>
          <cell r="AF4">
            <v>0.7</v>
          </cell>
        </row>
        <row r="5">
          <cell r="A5" t="str">
            <v>ADLIN_1_UNITS</v>
          </cell>
          <cell r="B5" t="str">
            <v>GEYSERS AIDLIN AGGREGATE</v>
          </cell>
          <cell r="C5" t="str">
            <v>NCNB</v>
          </cell>
          <cell r="D5">
            <v>22</v>
          </cell>
          <cell r="E5">
            <v>22</v>
          </cell>
          <cell r="F5">
            <v>22</v>
          </cell>
          <cell r="G5">
            <v>22</v>
          </cell>
          <cell r="H5">
            <v>22</v>
          </cell>
          <cell r="I5">
            <v>22</v>
          </cell>
          <cell r="J5">
            <v>22</v>
          </cell>
          <cell r="K5">
            <v>22</v>
          </cell>
          <cell r="L5">
            <v>22</v>
          </cell>
          <cell r="M5">
            <v>22</v>
          </cell>
          <cell r="N5">
            <v>22</v>
          </cell>
          <cell r="O5">
            <v>22</v>
          </cell>
          <cell r="P5" t="str">
            <v>Y</v>
          </cell>
          <cell r="Q5" t="str">
            <v>North</v>
          </cell>
          <cell r="R5" t="str">
            <v>FC</v>
          </cell>
          <cell r="S5" t="str">
            <v/>
          </cell>
          <cell r="T5" t="str">
            <v/>
          </cell>
          <cell r="U5" t="e">
            <v>#N/A</v>
          </cell>
          <cell r="V5" t="e">
            <v>#N/A</v>
          </cell>
          <cell r="W5" t="e">
            <v>#N/A</v>
          </cell>
          <cell r="X5" t="e">
            <v>#N/A</v>
          </cell>
          <cell r="Y5" t="e">
            <v>#N/A</v>
          </cell>
          <cell r="Z5" t="e">
            <v>#N/A</v>
          </cell>
          <cell r="AA5" t="e">
            <v>#N/A</v>
          </cell>
          <cell r="AB5" t="e">
            <v>#N/A</v>
          </cell>
          <cell r="AC5" t="e">
            <v>#N/A</v>
          </cell>
          <cell r="AD5" t="e">
            <v>#N/A</v>
          </cell>
          <cell r="AE5" t="e">
            <v>#N/A</v>
          </cell>
          <cell r="AF5" t="e">
            <v>#N/A</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cell r="P6" t="str">
            <v>N</v>
          </cell>
          <cell r="Q6" t="str">
            <v>North</v>
          </cell>
          <cell r="R6" t="str">
            <v>EO</v>
          </cell>
          <cell r="S6" t="str">
            <v/>
          </cell>
          <cell r="T6" t="str">
            <v/>
          </cell>
          <cell r="U6">
            <v>0.08</v>
          </cell>
          <cell r="V6">
            <v>0.57</v>
          </cell>
          <cell r="W6">
            <v>0.67</v>
          </cell>
          <cell r="X6">
            <v>0.84</v>
          </cell>
          <cell r="Y6">
            <v>1.22</v>
          </cell>
          <cell r="Z6">
            <v>2.49</v>
          </cell>
          <cell r="AA6">
            <v>2.74</v>
          </cell>
          <cell r="AB6">
            <v>2.36</v>
          </cell>
          <cell r="AC6">
            <v>2.11</v>
          </cell>
          <cell r="AD6">
            <v>1.41</v>
          </cell>
          <cell r="AE6">
            <v>1.08</v>
          </cell>
          <cell r="AF6">
            <v>0.67</v>
          </cell>
        </row>
        <row r="7">
          <cell r="A7" t="str">
            <v>ADOBEE_1_SOLAR</v>
          </cell>
          <cell r="B7" t="str">
            <v>Adobe Solar</v>
          </cell>
          <cell r="C7" t="str">
            <v>CAISO System</v>
          </cell>
          <cell r="D7">
            <v>0.08</v>
          </cell>
          <cell r="E7">
            <v>0.6</v>
          </cell>
          <cell r="F7">
            <v>0.7</v>
          </cell>
          <cell r="G7">
            <v>0.88</v>
          </cell>
          <cell r="H7">
            <v>1.28</v>
          </cell>
          <cell r="I7">
            <v>2.62</v>
          </cell>
          <cell r="J7">
            <v>2.88</v>
          </cell>
          <cell r="K7">
            <v>2.48</v>
          </cell>
          <cell r="L7">
            <v>2.22</v>
          </cell>
          <cell r="M7">
            <v>1.48</v>
          </cell>
          <cell r="N7">
            <v>1.14</v>
          </cell>
          <cell r="O7">
            <v>0.7</v>
          </cell>
          <cell r="P7" t="str">
            <v>N</v>
          </cell>
          <cell r="Q7" t="str">
            <v>North</v>
          </cell>
          <cell r="R7" t="str">
            <v>FC</v>
          </cell>
          <cell r="S7" t="str">
            <v/>
          </cell>
          <cell r="T7" t="str">
            <v/>
          </cell>
          <cell r="U7">
            <v>0.08</v>
          </cell>
          <cell r="V7">
            <v>0.6</v>
          </cell>
          <cell r="W7">
            <v>0.7</v>
          </cell>
          <cell r="X7">
            <v>0.88</v>
          </cell>
          <cell r="Y7">
            <v>1.28</v>
          </cell>
          <cell r="Z7">
            <v>2.62</v>
          </cell>
          <cell r="AA7">
            <v>2.88</v>
          </cell>
          <cell r="AB7">
            <v>2.48</v>
          </cell>
          <cell r="AC7">
            <v>2.22</v>
          </cell>
          <cell r="AD7">
            <v>1.48</v>
          </cell>
          <cell r="AE7">
            <v>1.14</v>
          </cell>
          <cell r="AF7">
            <v>0.7</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cell r="P8" t="str">
            <v>Y</v>
          </cell>
          <cell r="Q8" t="str">
            <v>North</v>
          </cell>
          <cell r="R8" t="str">
            <v>FC</v>
          </cell>
          <cell r="S8" t="str">
            <v/>
          </cell>
          <cell r="T8" t="str">
            <v/>
          </cell>
          <cell r="U8" t="e">
            <v>#N/A</v>
          </cell>
          <cell r="V8" t="e">
            <v>#N/A</v>
          </cell>
          <cell r="W8" t="e">
            <v>#N/A</v>
          </cell>
          <cell r="X8" t="e">
            <v>#N/A</v>
          </cell>
          <cell r="Y8" t="e">
            <v>#N/A</v>
          </cell>
          <cell r="Z8" t="e">
            <v>#N/A</v>
          </cell>
          <cell r="AA8" t="e">
            <v>#N/A</v>
          </cell>
          <cell r="AB8" t="e">
            <v>#N/A</v>
          </cell>
          <cell r="AC8" t="e">
            <v>#N/A</v>
          </cell>
          <cell r="AD8" t="e">
            <v>#N/A</v>
          </cell>
          <cell r="AE8" t="e">
            <v>#N/A</v>
          </cell>
          <cell r="AF8" t="e">
            <v>#N/A</v>
          </cell>
        </row>
        <row r="9">
          <cell r="A9" t="str">
            <v>AGRICO_7_UNIT</v>
          </cell>
          <cell r="B9" t="str">
            <v>Fresno Cogen</v>
          </cell>
          <cell r="C9" t="str">
            <v>Fresno</v>
          </cell>
          <cell r="D9">
            <v>48.58</v>
          </cell>
          <cell r="E9">
            <v>48.58</v>
          </cell>
          <cell r="F9">
            <v>48.58</v>
          </cell>
          <cell r="G9">
            <v>48.58</v>
          </cell>
          <cell r="H9">
            <v>48.58</v>
          </cell>
          <cell r="I9">
            <v>48.58</v>
          </cell>
          <cell r="J9">
            <v>48.58</v>
          </cell>
          <cell r="K9">
            <v>48.58</v>
          </cell>
          <cell r="L9">
            <v>48.58</v>
          </cell>
          <cell r="M9">
            <v>48.58</v>
          </cell>
          <cell r="N9">
            <v>48.58</v>
          </cell>
          <cell r="O9">
            <v>48.58</v>
          </cell>
          <cell r="P9" t="str">
            <v>Y</v>
          </cell>
          <cell r="Q9" t="str">
            <v>North</v>
          </cell>
          <cell r="R9" t="str">
            <v>FC</v>
          </cell>
          <cell r="S9" t="str">
            <v/>
          </cell>
          <cell r="T9" t="str">
            <v/>
          </cell>
          <cell r="U9" t="e">
            <v>#N/A</v>
          </cell>
          <cell r="V9" t="e">
            <v>#N/A</v>
          </cell>
          <cell r="W9" t="e">
            <v>#N/A</v>
          </cell>
          <cell r="X9" t="e">
            <v>#N/A</v>
          </cell>
          <cell r="Y9" t="e">
            <v>#N/A</v>
          </cell>
          <cell r="Z9" t="e">
            <v>#N/A</v>
          </cell>
          <cell r="AA9" t="e">
            <v>#N/A</v>
          </cell>
          <cell r="AB9" t="e">
            <v>#N/A</v>
          </cell>
          <cell r="AC9" t="e">
            <v>#N/A</v>
          </cell>
          <cell r="AD9" t="e">
            <v>#N/A</v>
          </cell>
          <cell r="AE9" t="e">
            <v>#N/A</v>
          </cell>
          <cell r="AF9" t="e">
            <v>#N/A</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cell r="P10" t="str">
            <v>N</v>
          </cell>
          <cell r="Q10" t="str">
            <v>South</v>
          </cell>
          <cell r="R10" t="str">
            <v>EO</v>
          </cell>
          <cell r="S10" t="str">
            <v/>
          </cell>
          <cell r="T10" t="str">
            <v/>
          </cell>
          <cell r="U10">
            <v>1.16</v>
          </cell>
          <cell r="V10">
            <v>8.7</v>
          </cell>
          <cell r="W10">
            <v>10.15</v>
          </cell>
          <cell r="X10">
            <v>12.76</v>
          </cell>
          <cell r="Y10">
            <v>18.56</v>
          </cell>
          <cell r="Z10">
            <v>37.99</v>
          </cell>
          <cell r="AA10">
            <v>41.76</v>
          </cell>
          <cell r="AB10">
            <v>35.96</v>
          </cell>
          <cell r="AC10">
            <v>32.19</v>
          </cell>
          <cell r="AD10">
            <v>21.46</v>
          </cell>
          <cell r="AE10">
            <v>16.53</v>
          </cell>
          <cell r="AF10">
            <v>10.15</v>
          </cell>
        </row>
        <row r="11">
          <cell r="A11" t="str">
            <v>AKINGS_6_AMESR1</v>
          </cell>
          <cell r="B11" t="str">
            <v>American Kings Solar</v>
          </cell>
          <cell r="C11" t="str">
            <v>Fresno</v>
          </cell>
          <cell r="D11">
            <v>0.49</v>
          </cell>
          <cell r="E11">
            <v>3.69</v>
          </cell>
          <cell r="F11">
            <v>4.31</v>
          </cell>
          <cell r="G11">
            <v>5.41</v>
          </cell>
          <cell r="H11">
            <v>7.87</v>
          </cell>
          <cell r="I11">
            <v>16.11</v>
          </cell>
          <cell r="J11">
            <v>17.71</v>
          </cell>
          <cell r="K11">
            <v>15.25</v>
          </cell>
          <cell r="L11">
            <v>13.65</v>
          </cell>
          <cell r="M11">
            <v>9.1</v>
          </cell>
          <cell r="N11">
            <v>7.01</v>
          </cell>
          <cell r="O11">
            <v>4.31</v>
          </cell>
          <cell r="P11" t="str">
            <v>N</v>
          </cell>
          <cell r="Q11" t="str">
            <v>North</v>
          </cell>
          <cell r="R11" t="str">
            <v>FC</v>
          </cell>
          <cell r="S11" t="str">
            <v/>
          </cell>
          <cell r="T11" t="str">
            <v/>
          </cell>
          <cell r="U11">
            <v>0.49</v>
          </cell>
          <cell r="V11">
            <v>3.69</v>
          </cell>
          <cell r="W11">
            <v>4.31</v>
          </cell>
          <cell r="X11">
            <v>5.41</v>
          </cell>
          <cell r="Y11">
            <v>7.87</v>
          </cell>
          <cell r="Z11">
            <v>16.11</v>
          </cell>
          <cell r="AA11">
            <v>17.71</v>
          </cell>
          <cell r="AB11">
            <v>15.25</v>
          </cell>
          <cell r="AC11">
            <v>13.65</v>
          </cell>
          <cell r="AD11">
            <v>9.1</v>
          </cell>
          <cell r="AE11">
            <v>7.01</v>
          </cell>
          <cell r="AF11">
            <v>4.31</v>
          </cell>
        </row>
        <row r="12">
          <cell r="A12" t="str">
            <v>ALAMIT_2_PL1X3</v>
          </cell>
          <cell r="B12" t="str">
            <v>Alamitos Energy Center Unit 7</v>
          </cell>
          <cell r="C12" t="str">
            <v>LA Basin</v>
          </cell>
          <cell r="D12">
            <v>674.7</v>
          </cell>
          <cell r="E12">
            <v>674.7</v>
          </cell>
          <cell r="F12">
            <v>674.7</v>
          </cell>
          <cell r="G12">
            <v>674.7</v>
          </cell>
          <cell r="H12">
            <v>674.7</v>
          </cell>
          <cell r="I12">
            <v>674.7</v>
          </cell>
          <cell r="J12">
            <v>674.7</v>
          </cell>
          <cell r="K12">
            <v>674.7</v>
          </cell>
          <cell r="L12">
            <v>674.7</v>
          </cell>
          <cell r="M12">
            <v>674.7</v>
          </cell>
          <cell r="N12">
            <v>674.7</v>
          </cell>
          <cell r="O12">
            <v>674.7</v>
          </cell>
          <cell r="P12" t="str">
            <v>Y</v>
          </cell>
          <cell r="Q12" t="str">
            <v>South</v>
          </cell>
          <cell r="R12" t="str">
            <v>FC</v>
          </cell>
          <cell r="S12" t="str">
            <v/>
          </cell>
          <cell r="T12" t="str">
            <v/>
          </cell>
          <cell r="U12" t="e">
            <v>#N/A</v>
          </cell>
          <cell r="V12" t="e">
            <v>#N/A</v>
          </cell>
          <cell r="W12" t="e">
            <v>#N/A</v>
          </cell>
          <cell r="X12" t="e">
            <v>#N/A</v>
          </cell>
          <cell r="Y12" t="e">
            <v>#N/A</v>
          </cell>
          <cell r="Z12" t="e">
            <v>#N/A</v>
          </cell>
          <cell r="AA12" t="e">
            <v>#N/A</v>
          </cell>
          <cell r="AB12" t="e">
            <v>#N/A</v>
          </cell>
          <cell r="AC12" t="e">
            <v>#N/A</v>
          </cell>
          <cell r="AD12" t="e">
            <v>#N/A</v>
          </cell>
          <cell r="AE12" t="e">
            <v>#N/A</v>
          </cell>
          <cell r="AF12" t="e">
            <v>#N/A</v>
          </cell>
        </row>
        <row r="13">
          <cell r="A13" t="str">
            <v>ALAMIT_7_ES1</v>
          </cell>
          <cell r="B13" t="str">
            <v>Alamitos Energy Storage</v>
          </cell>
          <cell r="C13" t="str">
            <v>LA Basin</v>
          </cell>
          <cell r="D13">
            <v>100</v>
          </cell>
          <cell r="E13">
            <v>100</v>
          </cell>
          <cell r="F13">
            <v>100</v>
          </cell>
          <cell r="G13">
            <v>100</v>
          </cell>
          <cell r="H13">
            <v>100</v>
          </cell>
          <cell r="I13">
            <v>100</v>
          </cell>
          <cell r="J13">
            <v>100</v>
          </cell>
          <cell r="K13">
            <v>100</v>
          </cell>
          <cell r="L13">
            <v>100</v>
          </cell>
          <cell r="M13">
            <v>100</v>
          </cell>
          <cell r="N13">
            <v>100</v>
          </cell>
          <cell r="O13">
            <v>100</v>
          </cell>
          <cell r="P13" t="str">
            <v>Y</v>
          </cell>
          <cell r="Q13" t="str">
            <v>South</v>
          </cell>
          <cell r="R13" t="str">
            <v>FC</v>
          </cell>
          <cell r="S13" t="str">
            <v/>
          </cell>
          <cell r="U13" t="e">
            <v>#N/A</v>
          </cell>
          <cell r="V13" t="e">
            <v>#N/A</v>
          </cell>
          <cell r="W13" t="e">
            <v>#N/A</v>
          </cell>
          <cell r="X13" t="e">
            <v>#N/A</v>
          </cell>
          <cell r="Y13" t="e">
            <v>#N/A</v>
          </cell>
          <cell r="Z13" t="e">
            <v>#N/A</v>
          </cell>
          <cell r="AA13" t="e">
            <v>#N/A</v>
          </cell>
          <cell r="AB13" t="e">
            <v>#N/A</v>
          </cell>
          <cell r="AC13" t="e">
            <v>#N/A</v>
          </cell>
          <cell r="AD13" t="e">
            <v>#N/A</v>
          </cell>
          <cell r="AE13" t="e">
            <v>#N/A</v>
          </cell>
          <cell r="AF13" t="e">
            <v>#N/A</v>
          </cell>
        </row>
        <row r="14">
          <cell r="A14" t="str">
            <v>ALAMIT_7_UNIT 3</v>
          </cell>
          <cell r="B14" t="str">
            <v>ALAMITOS GEN STA. UNIT 3</v>
          </cell>
          <cell r="C14" t="str">
            <v>LA Basin</v>
          </cell>
          <cell r="D14">
            <v>326.76</v>
          </cell>
          <cell r="E14">
            <v>326.76</v>
          </cell>
          <cell r="F14">
            <v>326.76</v>
          </cell>
          <cell r="G14">
            <v>326.76</v>
          </cell>
          <cell r="H14">
            <v>326.76</v>
          </cell>
          <cell r="I14">
            <v>326.76</v>
          </cell>
          <cell r="J14">
            <v>326.76</v>
          </cell>
          <cell r="K14">
            <v>326.76</v>
          </cell>
          <cell r="L14">
            <v>326.76</v>
          </cell>
          <cell r="M14">
            <v>326.76</v>
          </cell>
          <cell r="N14">
            <v>326.76</v>
          </cell>
          <cell r="O14">
            <v>326.76</v>
          </cell>
          <cell r="P14" t="str">
            <v>Y</v>
          </cell>
          <cell r="Q14" t="str">
            <v>South</v>
          </cell>
          <cell r="R14" t="str">
            <v>FC</v>
          </cell>
          <cell r="S14" t="str">
            <v/>
          </cell>
          <cell r="T14" t="str">
            <v/>
          </cell>
          <cell r="U14" t="e">
            <v>#N/A</v>
          </cell>
          <cell r="V14" t="e">
            <v>#N/A</v>
          </cell>
          <cell r="W14" t="e">
            <v>#N/A</v>
          </cell>
          <cell r="X14" t="e">
            <v>#N/A</v>
          </cell>
          <cell r="Y14" t="e">
            <v>#N/A</v>
          </cell>
          <cell r="Z14" t="e">
            <v>#N/A</v>
          </cell>
          <cell r="AA14" t="e">
            <v>#N/A</v>
          </cell>
          <cell r="AB14" t="e">
            <v>#N/A</v>
          </cell>
          <cell r="AC14" t="e">
            <v>#N/A</v>
          </cell>
          <cell r="AD14" t="e">
            <v>#N/A</v>
          </cell>
          <cell r="AE14" t="e">
            <v>#N/A</v>
          </cell>
          <cell r="AF14" t="e">
            <v>#N/A</v>
          </cell>
        </row>
        <row r="15">
          <cell r="A15" t="str">
            <v>ALAMIT_7_UNIT 4</v>
          </cell>
          <cell r="B15" t="str">
            <v>ALAMITOS GEN STA. UNIT 4</v>
          </cell>
          <cell r="C15" t="str">
            <v>LA Basin</v>
          </cell>
          <cell r="D15">
            <v>334.43</v>
          </cell>
          <cell r="E15">
            <v>334.43</v>
          </cell>
          <cell r="F15">
            <v>334.43</v>
          </cell>
          <cell r="G15">
            <v>334.43</v>
          </cell>
          <cell r="H15">
            <v>334.43</v>
          </cell>
          <cell r="I15">
            <v>334.43</v>
          </cell>
          <cell r="J15">
            <v>334.43</v>
          </cell>
          <cell r="K15">
            <v>334.43</v>
          </cell>
          <cell r="L15">
            <v>334.43</v>
          </cell>
          <cell r="M15">
            <v>334.43</v>
          </cell>
          <cell r="N15">
            <v>334.43</v>
          </cell>
          <cell r="O15">
            <v>334.43</v>
          </cell>
          <cell r="P15" t="str">
            <v>Y</v>
          </cell>
          <cell r="Q15" t="str">
            <v>South</v>
          </cell>
          <cell r="R15" t="str">
            <v>FC</v>
          </cell>
          <cell r="S15" t="str">
            <v/>
          </cell>
          <cell r="T15" t="str">
            <v/>
          </cell>
          <cell r="U15" t="e">
            <v>#N/A</v>
          </cell>
          <cell r="V15" t="e">
            <v>#N/A</v>
          </cell>
          <cell r="W15" t="e">
            <v>#N/A</v>
          </cell>
          <cell r="X15" t="e">
            <v>#N/A</v>
          </cell>
          <cell r="Y15" t="e">
            <v>#N/A</v>
          </cell>
          <cell r="Z15" t="e">
            <v>#N/A</v>
          </cell>
          <cell r="AA15" t="e">
            <v>#N/A</v>
          </cell>
          <cell r="AB15" t="e">
            <v>#N/A</v>
          </cell>
          <cell r="AC15" t="e">
            <v>#N/A</v>
          </cell>
          <cell r="AD15" t="e">
            <v>#N/A</v>
          </cell>
          <cell r="AE15" t="e">
            <v>#N/A</v>
          </cell>
          <cell r="AF15" t="e">
            <v>#N/A</v>
          </cell>
        </row>
        <row r="16">
          <cell r="A16" t="str">
            <v>ALAMIT_7_UNIT 5</v>
          </cell>
          <cell r="B16" t="str">
            <v>ALAMITOS GEN STA. UNIT 5</v>
          </cell>
          <cell r="C16" t="str">
            <v>LA Basin</v>
          </cell>
          <cell r="D16">
            <v>480</v>
          </cell>
          <cell r="E16">
            <v>480</v>
          </cell>
          <cell r="F16">
            <v>480</v>
          </cell>
          <cell r="G16">
            <v>480</v>
          </cell>
          <cell r="H16">
            <v>480</v>
          </cell>
          <cell r="I16">
            <v>480</v>
          </cell>
          <cell r="J16">
            <v>480</v>
          </cell>
          <cell r="K16">
            <v>480</v>
          </cell>
          <cell r="L16">
            <v>480</v>
          </cell>
          <cell r="M16">
            <v>480</v>
          </cell>
          <cell r="N16">
            <v>480</v>
          </cell>
          <cell r="O16">
            <v>480</v>
          </cell>
          <cell r="P16" t="str">
            <v>Y</v>
          </cell>
          <cell r="Q16" t="str">
            <v>South</v>
          </cell>
          <cell r="R16" t="str">
            <v>FC</v>
          </cell>
          <cell r="S16" t="str">
            <v/>
          </cell>
          <cell r="T16" t="str">
            <v/>
          </cell>
          <cell r="U16" t="e">
            <v>#N/A</v>
          </cell>
          <cell r="V16" t="e">
            <v>#N/A</v>
          </cell>
          <cell r="W16" t="e">
            <v>#N/A</v>
          </cell>
          <cell r="X16" t="e">
            <v>#N/A</v>
          </cell>
          <cell r="Y16" t="e">
            <v>#N/A</v>
          </cell>
          <cell r="Z16" t="e">
            <v>#N/A</v>
          </cell>
          <cell r="AA16" t="e">
            <v>#N/A</v>
          </cell>
          <cell r="AB16" t="e">
            <v>#N/A</v>
          </cell>
          <cell r="AC16" t="e">
            <v>#N/A</v>
          </cell>
          <cell r="AD16" t="e">
            <v>#N/A</v>
          </cell>
          <cell r="AE16" t="e">
            <v>#N/A</v>
          </cell>
          <cell r="AF16" t="e">
            <v>#N/A</v>
          </cell>
        </row>
        <row r="17">
          <cell r="A17" t="str">
            <v>ALAMO_6_UNIT</v>
          </cell>
          <cell r="B17" t="str">
            <v>ALAMO POWER PLANT </v>
          </cell>
          <cell r="C17" t="str">
            <v>Big Creek-Ventura</v>
          </cell>
          <cell r="D17">
            <v>2.55</v>
          </cell>
          <cell r="E17">
            <v>2.57</v>
          </cell>
          <cell r="F17">
            <v>2.69</v>
          </cell>
          <cell r="G17">
            <v>8.7</v>
          </cell>
          <cell r="H17">
            <v>8.33</v>
          </cell>
          <cell r="I17">
            <v>8.45</v>
          </cell>
          <cell r="J17">
            <v>14</v>
          </cell>
          <cell r="K17">
            <v>13.07</v>
          </cell>
          <cell r="L17">
            <v>9.54</v>
          </cell>
          <cell r="M17">
            <v>4.37</v>
          </cell>
          <cell r="N17">
            <v>0</v>
          </cell>
          <cell r="O17">
            <v>0</v>
          </cell>
          <cell r="P17" t="str">
            <v>Y</v>
          </cell>
          <cell r="Q17" t="str">
            <v>South</v>
          </cell>
          <cell r="R17" t="str">
            <v>FC</v>
          </cell>
          <cell r="S17" t="str">
            <v/>
          </cell>
          <cell r="U17" t="e">
            <v>#N/A</v>
          </cell>
          <cell r="V17" t="e">
            <v>#N/A</v>
          </cell>
          <cell r="W17" t="e">
            <v>#N/A</v>
          </cell>
          <cell r="X17" t="e">
            <v>#N/A</v>
          </cell>
          <cell r="Y17" t="e">
            <v>#N/A</v>
          </cell>
          <cell r="Z17" t="e">
            <v>#N/A</v>
          </cell>
          <cell r="AA17" t="e">
            <v>#N/A</v>
          </cell>
          <cell r="AB17" t="e">
            <v>#N/A</v>
          </cell>
          <cell r="AC17" t="e">
            <v>#N/A</v>
          </cell>
          <cell r="AD17" t="e">
            <v>#N/A</v>
          </cell>
          <cell r="AE17" t="e">
            <v>#N/A</v>
          </cell>
          <cell r="AF17" t="e">
            <v>#N/A</v>
          </cell>
        </row>
        <row r="18">
          <cell r="A18" t="str">
            <v>ALLGNY_6_HYDRO1</v>
          </cell>
          <cell r="B18" t="str">
            <v>Salmon Creek Hydroelectric Project</v>
          </cell>
          <cell r="C18" t="str">
            <v>Sierra</v>
          </cell>
          <cell r="D18">
            <v>0.11</v>
          </cell>
          <cell r="E18">
            <v>0.22</v>
          </cell>
          <cell r="F18">
            <v>0.31</v>
          </cell>
          <cell r="G18">
            <v>0.49</v>
          </cell>
          <cell r="H18">
            <v>0.48</v>
          </cell>
          <cell r="I18">
            <v>0.25</v>
          </cell>
          <cell r="J18">
            <v>0.09</v>
          </cell>
          <cell r="K18">
            <v>0.03</v>
          </cell>
          <cell r="L18">
            <v>0</v>
          </cell>
          <cell r="M18">
            <v>0.03</v>
          </cell>
          <cell r="N18">
            <v>0.14</v>
          </cell>
          <cell r="O18">
            <v>0.16</v>
          </cell>
          <cell r="P18" t="str">
            <v>N</v>
          </cell>
          <cell r="Q18" t="str">
            <v>North</v>
          </cell>
          <cell r="R18" t="str">
            <v>FC</v>
          </cell>
          <cell r="S18" t="str">
            <v/>
          </cell>
          <cell r="T18" t="str">
            <v/>
          </cell>
          <cell r="U18">
            <v>0.11</v>
          </cell>
          <cell r="V18">
            <v>0.22</v>
          </cell>
          <cell r="W18">
            <v>0.31</v>
          </cell>
          <cell r="X18">
            <v>0.49</v>
          </cell>
          <cell r="Y18">
            <v>0.48</v>
          </cell>
          <cell r="Z18">
            <v>0.25</v>
          </cell>
          <cell r="AA18">
            <v>0.09</v>
          </cell>
          <cell r="AB18">
            <v>0.03</v>
          </cell>
          <cell r="AC18">
            <v>0</v>
          </cell>
          <cell r="AD18">
            <v>0.03</v>
          </cell>
          <cell r="AE18">
            <v>0.14</v>
          </cell>
          <cell r="AF18">
            <v>0.16</v>
          </cell>
        </row>
        <row r="19">
          <cell r="A19" t="str">
            <v>ALMASL_2_AL6BT6</v>
          </cell>
          <cell r="B19" t="str">
            <v>Almasol 6 BES</v>
          </cell>
          <cell r="C19" t="str">
            <v>CAISO System</v>
          </cell>
          <cell r="D19">
            <v>50</v>
          </cell>
          <cell r="E19">
            <v>50</v>
          </cell>
          <cell r="F19">
            <v>50</v>
          </cell>
          <cell r="G19">
            <v>50</v>
          </cell>
          <cell r="H19">
            <v>50</v>
          </cell>
          <cell r="I19">
            <v>50</v>
          </cell>
          <cell r="J19">
            <v>50</v>
          </cell>
          <cell r="K19">
            <v>50</v>
          </cell>
          <cell r="L19">
            <v>50</v>
          </cell>
          <cell r="M19">
            <v>50</v>
          </cell>
          <cell r="N19">
            <v>50</v>
          </cell>
          <cell r="O19">
            <v>50</v>
          </cell>
          <cell r="P19" t="str">
            <v>Y</v>
          </cell>
          <cell r="Q19" t="str">
            <v>South</v>
          </cell>
          <cell r="R19" t="str">
            <v>FC</v>
          </cell>
          <cell r="T19" t="str">
            <v>Co-located with ALMASL_2_GS6SR6</v>
          </cell>
          <cell r="U19">
            <v>50</v>
          </cell>
          <cell r="V19">
            <v>50</v>
          </cell>
          <cell r="W19">
            <v>50</v>
          </cell>
          <cell r="X19">
            <v>50</v>
          </cell>
          <cell r="Y19">
            <v>50</v>
          </cell>
          <cell r="Z19">
            <v>50</v>
          </cell>
          <cell r="AA19">
            <v>50</v>
          </cell>
          <cell r="AB19">
            <v>50</v>
          </cell>
          <cell r="AC19">
            <v>50</v>
          </cell>
          <cell r="AD19">
            <v>50</v>
          </cell>
          <cell r="AE19">
            <v>50</v>
          </cell>
          <cell r="AF19">
            <v>50</v>
          </cell>
        </row>
        <row r="20">
          <cell r="A20" t="str">
            <v>ALMASL_2_GS1SR1</v>
          </cell>
          <cell r="B20" t="str">
            <v>Almasol Generating Station 1</v>
          </cell>
          <cell r="C20" t="str">
            <v>CAISO System</v>
          </cell>
          <cell r="D20">
            <v>0.5</v>
          </cell>
          <cell r="E20">
            <v>3.75</v>
          </cell>
          <cell r="F20">
            <v>4.38</v>
          </cell>
          <cell r="G20">
            <v>5.5</v>
          </cell>
          <cell r="H20">
            <v>8</v>
          </cell>
          <cell r="I20">
            <v>16.38</v>
          </cell>
          <cell r="J20">
            <v>18</v>
          </cell>
          <cell r="K20">
            <v>15.5</v>
          </cell>
          <cell r="L20">
            <v>13.88</v>
          </cell>
          <cell r="M20">
            <v>9.25</v>
          </cell>
          <cell r="N20">
            <v>7.13</v>
          </cell>
          <cell r="O20">
            <v>4.38</v>
          </cell>
          <cell r="P20" t="str">
            <v>N</v>
          </cell>
          <cell r="Q20" t="str">
            <v>South</v>
          </cell>
          <cell r="R20" t="str">
            <v>FC</v>
          </cell>
          <cell r="S20" t="str">
            <v/>
          </cell>
          <cell r="T20" t="str">
            <v/>
          </cell>
          <cell r="U20">
            <v>0.5</v>
          </cell>
          <cell r="V20">
            <v>3.75</v>
          </cell>
          <cell r="W20">
            <v>4.38</v>
          </cell>
          <cell r="X20">
            <v>5.5</v>
          </cell>
          <cell r="Y20">
            <v>8</v>
          </cell>
          <cell r="Z20">
            <v>16.38</v>
          </cell>
          <cell r="AA20">
            <v>18</v>
          </cell>
          <cell r="AB20">
            <v>15.5</v>
          </cell>
          <cell r="AC20">
            <v>13.88</v>
          </cell>
          <cell r="AD20">
            <v>9.25</v>
          </cell>
          <cell r="AE20">
            <v>7.13</v>
          </cell>
          <cell r="AF20">
            <v>4.38</v>
          </cell>
        </row>
        <row r="21">
          <cell r="A21" t="str">
            <v>ALMASL_2_GS4SR4</v>
          </cell>
          <cell r="B21" t="str">
            <v>Almasol Generating Station 4</v>
          </cell>
          <cell r="C21" t="str">
            <v>CAISO System</v>
          </cell>
          <cell r="D21">
            <v>0.4</v>
          </cell>
          <cell r="E21">
            <v>3</v>
          </cell>
          <cell r="F21">
            <v>3.5</v>
          </cell>
          <cell r="G21">
            <v>4.4</v>
          </cell>
          <cell r="H21">
            <v>6.4</v>
          </cell>
          <cell r="I21">
            <v>13.1</v>
          </cell>
          <cell r="J21">
            <v>14.4</v>
          </cell>
          <cell r="K21">
            <v>12.4</v>
          </cell>
          <cell r="L21">
            <v>11.1</v>
          </cell>
          <cell r="M21">
            <v>7.4</v>
          </cell>
          <cell r="N21">
            <v>5.7</v>
          </cell>
          <cell r="O21">
            <v>3.5</v>
          </cell>
          <cell r="P21" t="str">
            <v>N</v>
          </cell>
          <cell r="Q21" t="str">
            <v>South</v>
          </cell>
          <cell r="R21" t="str">
            <v>FC</v>
          </cell>
          <cell r="S21" t="str">
            <v/>
          </cell>
          <cell r="T21" t="str">
            <v/>
          </cell>
          <cell r="U21">
            <v>0.4</v>
          </cell>
          <cell r="V21">
            <v>3</v>
          </cell>
          <cell r="W21">
            <v>3.5</v>
          </cell>
          <cell r="X21">
            <v>4.4</v>
          </cell>
          <cell r="Y21">
            <v>6.4</v>
          </cell>
          <cell r="Z21">
            <v>13.1</v>
          </cell>
          <cell r="AA21">
            <v>14.4</v>
          </cell>
          <cell r="AB21">
            <v>12.4</v>
          </cell>
          <cell r="AC21">
            <v>11.1</v>
          </cell>
          <cell r="AD21">
            <v>7.4</v>
          </cell>
          <cell r="AE21">
            <v>5.7</v>
          </cell>
          <cell r="AF21">
            <v>3.5</v>
          </cell>
        </row>
        <row r="22">
          <cell r="A22" t="str">
            <v>ALMASL_2_GS6SR6</v>
          </cell>
          <cell r="B22" t="str">
            <v>Almasol Generating Station 6</v>
          </cell>
          <cell r="C22" t="str">
            <v>CAISO System</v>
          </cell>
          <cell r="D22">
            <v>0.1</v>
          </cell>
          <cell r="E22">
            <v>0.95</v>
          </cell>
          <cell r="F22">
            <v>1.18</v>
          </cell>
          <cell r="G22">
            <v>1.63</v>
          </cell>
          <cell r="H22">
            <v>2.43</v>
          </cell>
          <cell r="I22">
            <v>5.08</v>
          </cell>
          <cell r="J22">
            <v>5.57</v>
          </cell>
          <cell r="K22">
            <v>4.7</v>
          </cell>
          <cell r="L22">
            <v>4</v>
          </cell>
          <cell r="M22">
            <v>2.5</v>
          </cell>
          <cell r="N22">
            <v>1.74</v>
          </cell>
          <cell r="O22">
            <v>0.84</v>
          </cell>
          <cell r="P22" t="str">
            <v>N</v>
          </cell>
          <cell r="Q22" t="str">
            <v>South</v>
          </cell>
          <cell r="R22" t="str">
            <v>FC</v>
          </cell>
          <cell r="S22" t="str">
            <v/>
          </cell>
          <cell r="T22" t="str">
            <v>Co-located with ALMASL_2_AL6BT6</v>
          </cell>
          <cell r="U22">
            <v>0.1</v>
          </cell>
          <cell r="V22">
            <v>0.95</v>
          </cell>
          <cell r="W22">
            <v>1.18</v>
          </cell>
          <cell r="X22">
            <v>1.63</v>
          </cell>
          <cell r="Y22">
            <v>2.43</v>
          </cell>
          <cell r="Z22">
            <v>5.08</v>
          </cell>
          <cell r="AA22">
            <v>5.57</v>
          </cell>
          <cell r="AB22">
            <v>4.7</v>
          </cell>
          <cell r="AC22">
            <v>4</v>
          </cell>
          <cell r="AD22">
            <v>2.5</v>
          </cell>
          <cell r="AE22">
            <v>1.74</v>
          </cell>
          <cell r="AF22">
            <v>0.84</v>
          </cell>
        </row>
        <row r="23">
          <cell r="A23" t="str">
            <v>ALMASL_2_GS7SR7</v>
          </cell>
          <cell r="B23" t="str">
            <v>Almasol Generating Station 7</v>
          </cell>
          <cell r="C23" t="str">
            <v>CAISO System</v>
          </cell>
          <cell r="D23">
            <v>0.53</v>
          </cell>
          <cell r="E23">
            <v>3.96</v>
          </cell>
          <cell r="F23">
            <v>4.62</v>
          </cell>
          <cell r="G23">
            <v>5.81</v>
          </cell>
          <cell r="H23">
            <v>8.45</v>
          </cell>
          <cell r="I23">
            <v>17.29</v>
          </cell>
          <cell r="J23">
            <v>19.01</v>
          </cell>
          <cell r="K23">
            <v>16.37</v>
          </cell>
          <cell r="L23">
            <v>14.65</v>
          </cell>
          <cell r="M23">
            <v>9.77</v>
          </cell>
          <cell r="N23">
            <v>7.52</v>
          </cell>
          <cell r="O23">
            <v>4.62</v>
          </cell>
          <cell r="P23" t="str">
            <v>N</v>
          </cell>
          <cell r="Q23" t="str">
            <v>South</v>
          </cell>
          <cell r="R23" t="str">
            <v>FC</v>
          </cell>
          <cell r="S23" t="str">
            <v/>
          </cell>
          <cell r="T23" t="str">
            <v/>
          </cell>
          <cell r="U23">
            <v>0.53</v>
          </cell>
          <cell r="V23">
            <v>3.96</v>
          </cell>
          <cell r="W23">
            <v>4.62</v>
          </cell>
          <cell r="X23">
            <v>5.81</v>
          </cell>
          <cell r="Y23">
            <v>8.45</v>
          </cell>
          <cell r="Z23">
            <v>17.29</v>
          </cell>
          <cell r="AA23">
            <v>19.01</v>
          </cell>
          <cell r="AB23">
            <v>16.37</v>
          </cell>
          <cell r="AC23">
            <v>14.65</v>
          </cell>
          <cell r="AD23">
            <v>9.77</v>
          </cell>
          <cell r="AE23">
            <v>7.52</v>
          </cell>
          <cell r="AF23">
            <v>4.62</v>
          </cell>
        </row>
        <row r="24">
          <cell r="A24" t="str">
            <v>ALMEGT_1_UNIT 1</v>
          </cell>
          <cell r="B24" t="str">
            <v>ALAMEDA GT UNIT 1</v>
          </cell>
          <cell r="C24" t="str">
            <v>Bay Area</v>
          </cell>
          <cell r="D24">
            <v>23.4</v>
          </cell>
          <cell r="E24">
            <v>23.4</v>
          </cell>
          <cell r="F24">
            <v>23.4</v>
          </cell>
          <cell r="G24">
            <v>23.4</v>
          </cell>
          <cell r="H24">
            <v>23.4</v>
          </cell>
          <cell r="I24">
            <v>23.4</v>
          </cell>
          <cell r="J24">
            <v>23.4</v>
          </cell>
          <cell r="K24">
            <v>23.4</v>
          </cell>
          <cell r="L24">
            <v>23.4</v>
          </cell>
          <cell r="M24">
            <v>23.4</v>
          </cell>
          <cell r="N24">
            <v>23.4</v>
          </cell>
          <cell r="O24">
            <v>23.4</v>
          </cell>
          <cell r="P24" t="str">
            <v>Y</v>
          </cell>
          <cell r="Q24" t="str">
            <v>North</v>
          </cell>
          <cell r="R24" t="str">
            <v>FC</v>
          </cell>
          <cell r="S24" t="str">
            <v/>
          </cell>
          <cell r="T24" t="str">
            <v/>
          </cell>
          <cell r="U24" t="e">
            <v>#N/A</v>
          </cell>
          <cell r="V24" t="e">
            <v>#N/A</v>
          </cell>
          <cell r="W24" t="e">
            <v>#N/A</v>
          </cell>
          <cell r="X24" t="e">
            <v>#N/A</v>
          </cell>
          <cell r="Y24" t="e">
            <v>#N/A</v>
          </cell>
          <cell r="Z24" t="e">
            <v>#N/A</v>
          </cell>
          <cell r="AA24" t="e">
            <v>#N/A</v>
          </cell>
          <cell r="AB24" t="e">
            <v>#N/A</v>
          </cell>
          <cell r="AC24" t="e">
            <v>#N/A</v>
          </cell>
          <cell r="AD24" t="e">
            <v>#N/A</v>
          </cell>
          <cell r="AE24" t="e">
            <v>#N/A</v>
          </cell>
          <cell r="AF24" t="e">
            <v>#N/A</v>
          </cell>
        </row>
        <row r="25">
          <cell r="A25" t="str">
            <v>ALMEGT_1_UNIT 2</v>
          </cell>
          <cell r="B25" t="str">
            <v>ALAMEDA GT UNIT 2</v>
          </cell>
          <cell r="C25" t="str">
            <v>Bay Area</v>
          </cell>
          <cell r="D25">
            <v>23.5</v>
          </cell>
          <cell r="E25">
            <v>23.5</v>
          </cell>
          <cell r="F25">
            <v>23.5</v>
          </cell>
          <cell r="G25">
            <v>23.5</v>
          </cell>
          <cell r="H25">
            <v>23.5</v>
          </cell>
          <cell r="I25">
            <v>23.5</v>
          </cell>
          <cell r="J25">
            <v>23.5</v>
          </cell>
          <cell r="K25">
            <v>23.5</v>
          </cell>
          <cell r="L25">
            <v>23.5</v>
          </cell>
          <cell r="M25">
            <v>23.5</v>
          </cell>
          <cell r="N25">
            <v>23.5</v>
          </cell>
          <cell r="O25">
            <v>23.5</v>
          </cell>
          <cell r="P25" t="str">
            <v>Y</v>
          </cell>
          <cell r="Q25" t="str">
            <v>North</v>
          </cell>
          <cell r="R25" t="str">
            <v>FC</v>
          </cell>
          <cell r="S25" t="str">
            <v/>
          </cell>
          <cell r="T25" t="str">
            <v/>
          </cell>
          <cell r="U25" t="e">
            <v>#N/A</v>
          </cell>
          <cell r="V25" t="e">
            <v>#N/A</v>
          </cell>
          <cell r="W25" t="e">
            <v>#N/A</v>
          </cell>
          <cell r="X25" t="e">
            <v>#N/A</v>
          </cell>
          <cell r="Y25" t="e">
            <v>#N/A</v>
          </cell>
          <cell r="Z25" t="e">
            <v>#N/A</v>
          </cell>
          <cell r="AA25" t="e">
            <v>#N/A</v>
          </cell>
          <cell r="AB25" t="e">
            <v>#N/A</v>
          </cell>
          <cell r="AC25" t="e">
            <v>#N/A</v>
          </cell>
          <cell r="AD25" t="e">
            <v>#N/A</v>
          </cell>
          <cell r="AE25" t="e">
            <v>#N/A</v>
          </cell>
          <cell r="AF25" t="e">
            <v>#N/A</v>
          </cell>
        </row>
        <row r="26">
          <cell r="A26" t="str">
            <v>ALPSLR_1_NTHSLR</v>
          </cell>
          <cell r="B26" t="str">
            <v>Alpaugh North, LLC</v>
          </cell>
          <cell r="C26" t="str">
            <v>CAISO System</v>
          </cell>
          <cell r="D26">
            <v>0.08</v>
          </cell>
          <cell r="E26">
            <v>0.6</v>
          </cell>
          <cell r="F26">
            <v>0.7</v>
          </cell>
          <cell r="G26">
            <v>0.88</v>
          </cell>
          <cell r="H26">
            <v>1.28</v>
          </cell>
          <cell r="I26">
            <v>2.62</v>
          </cell>
          <cell r="J26">
            <v>2.88</v>
          </cell>
          <cell r="K26">
            <v>2.48</v>
          </cell>
          <cell r="L26">
            <v>2.22</v>
          </cell>
          <cell r="M26">
            <v>1.48</v>
          </cell>
          <cell r="N26">
            <v>1.14</v>
          </cell>
          <cell r="O26">
            <v>0.7</v>
          </cell>
          <cell r="P26" t="str">
            <v>N</v>
          </cell>
          <cell r="Q26" t="str">
            <v>North</v>
          </cell>
          <cell r="R26" t="str">
            <v>FC</v>
          </cell>
          <cell r="S26" t="str">
            <v/>
          </cell>
          <cell r="T26" t="str">
            <v/>
          </cell>
          <cell r="U26">
            <v>0.08</v>
          </cell>
          <cell r="V26">
            <v>0.6</v>
          </cell>
          <cell r="W26">
            <v>0.7</v>
          </cell>
          <cell r="X26">
            <v>0.88</v>
          </cell>
          <cell r="Y26">
            <v>1.28</v>
          </cell>
          <cell r="Z26">
            <v>2.62</v>
          </cell>
          <cell r="AA26">
            <v>2.88</v>
          </cell>
          <cell r="AB26">
            <v>2.48</v>
          </cell>
          <cell r="AC26">
            <v>2.22</v>
          </cell>
          <cell r="AD26">
            <v>1.48</v>
          </cell>
          <cell r="AE26">
            <v>1.14</v>
          </cell>
          <cell r="AF26">
            <v>0.7</v>
          </cell>
        </row>
        <row r="27">
          <cell r="A27" t="str">
            <v>ALPSLR_1_SPSSLR</v>
          </cell>
          <cell r="B27" t="str">
            <v>Alpaugh 50 LLC</v>
          </cell>
          <cell r="C27" t="str">
            <v>CAISO System</v>
          </cell>
          <cell r="D27">
            <v>0.2</v>
          </cell>
          <cell r="E27">
            <v>1.5</v>
          </cell>
          <cell r="F27">
            <v>1.75</v>
          </cell>
          <cell r="G27">
            <v>2.2</v>
          </cell>
          <cell r="H27">
            <v>3.2</v>
          </cell>
          <cell r="I27">
            <v>6.55</v>
          </cell>
          <cell r="J27">
            <v>7.2</v>
          </cell>
          <cell r="K27">
            <v>6.2</v>
          </cell>
          <cell r="L27">
            <v>5.55</v>
          </cell>
          <cell r="M27">
            <v>3.7</v>
          </cell>
          <cell r="N27">
            <v>2.85</v>
          </cell>
          <cell r="O27">
            <v>1.75</v>
          </cell>
          <cell r="P27" t="str">
            <v>N</v>
          </cell>
          <cell r="Q27" t="str">
            <v>North</v>
          </cell>
          <cell r="R27" t="str">
            <v>FC</v>
          </cell>
          <cell r="S27" t="str">
            <v/>
          </cell>
          <cell r="T27" t="str">
            <v/>
          </cell>
          <cell r="U27">
            <v>0.2</v>
          </cell>
          <cell r="V27">
            <v>1.5</v>
          </cell>
          <cell r="W27">
            <v>1.75</v>
          </cell>
          <cell r="X27">
            <v>2.2</v>
          </cell>
          <cell r="Y27">
            <v>3.2</v>
          </cell>
          <cell r="Z27">
            <v>6.55</v>
          </cell>
          <cell r="AA27">
            <v>7.2</v>
          </cell>
          <cell r="AB27">
            <v>6.2</v>
          </cell>
          <cell r="AC27">
            <v>5.55</v>
          </cell>
          <cell r="AD27">
            <v>3.7</v>
          </cell>
          <cell r="AE27">
            <v>2.85</v>
          </cell>
          <cell r="AF27">
            <v>1.75</v>
          </cell>
        </row>
        <row r="28">
          <cell r="A28" t="str">
            <v>ALT6DN_2_WIND7</v>
          </cell>
          <cell r="B28" t="str">
            <v>Pinyon Pines 1</v>
          </cell>
          <cell r="C28" t="str">
            <v>CAISO System</v>
          </cell>
          <cell r="D28">
            <v>29.03</v>
          </cell>
          <cell r="E28">
            <v>30.88</v>
          </cell>
          <cell r="F28">
            <v>27.13</v>
          </cell>
          <cell r="G28">
            <v>25.99</v>
          </cell>
          <cell r="H28">
            <v>27.64</v>
          </cell>
          <cell r="I28">
            <v>25.34</v>
          </cell>
          <cell r="J28">
            <v>23.54</v>
          </cell>
          <cell r="K28">
            <v>17.89</v>
          </cell>
          <cell r="L28">
            <v>18.48</v>
          </cell>
          <cell r="M28">
            <v>17.14</v>
          </cell>
          <cell r="N28">
            <v>23.1</v>
          </cell>
          <cell r="O28">
            <v>27.98</v>
          </cell>
          <cell r="P28" t="str">
            <v>N</v>
          </cell>
          <cell r="Q28" t="str">
            <v>South</v>
          </cell>
          <cell r="R28" t="str">
            <v>FC</v>
          </cell>
          <cell r="S28" t="str">
            <v/>
          </cell>
          <cell r="T28" t="str">
            <v/>
          </cell>
          <cell r="U28">
            <v>29.033577750274752</v>
          </cell>
          <cell r="V28">
            <v>30.879220939272958</v>
          </cell>
          <cell r="W28">
            <v>27.132242521061137</v>
          </cell>
          <cell r="X28">
            <v>25.994961166417887</v>
          </cell>
          <cell r="Y28">
            <v>27.641508440760283</v>
          </cell>
          <cell r="Z28">
            <v>25.336709027972802</v>
          </cell>
          <cell r="AA28">
            <v>23.539907685958045</v>
          </cell>
          <cell r="AB28">
            <v>17.886628457844427</v>
          </cell>
          <cell r="AC28">
            <v>18.47739316907153</v>
          </cell>
          <cell r="AD28">
            <v>17.141272104863738</v>
          </cell>
          <cell r="AE28">
            <v>23.101005795315267</v>
          </cell>
          <cell r="AF28">
            <v>27.98300373575414</v>
          </cell>
        </row>
        <row r="29">
          <cell r="A29" t="str">
            <v>ALT6DS_2_WIND9</v>
          </cell>
          <cell r="B29" t="str">
            <v>Pinyon Pines 2</v>
          </cell>
          <cell r="C29" t="str">
            <v>CAISO System</v>
          </cell>
          <cell r="D29">
            <v>23.32</v>
          </cell>
          <cell r="E29">
            <v>24.81</v>
          </cell>
          <cell r="F29">
            <v>21.8</v>
          </cell>
          <cell r="G29">
            <v>20.88</v>
          </cell>
          <cell r="H29">
            <v>22.21</v>
          </cell>
          <cell r="I29">
            <v>20.35</v>
          </cell>
          <cell r="J29">
            <v>18.91</v>
          </cell>
          <cell r="K29">
            <v>14.37</v>
          </cell>
          <cell r="L29">
            <v>14.84</v>
          </cell>
          <cell r="M29">
            <v>13.77</v>
          </cell>
          <cell r="N29">
            <v>18.56</v>
          </cell>
          <cell r="O29">
            <v>22.48</v>
          </cell>
          <cell r="P29" t="str">
            <v>N</v>
          </cell>
          <cell r="Q29" t="str">
            <v>South</v>
          </cell>
          <cell r="R29" t="str">
            <v>FC</v>
          </cell>
          <cell r="S29" t="str">
            <v/>
          </cell>
          <cell r="T29" t="str">
            <v/>
          </cell>
          <cell r="U29">
            <v>23.32440060274035</v>
          </cell>
          <cell r="V29">
            <v>24.8071155984665</v>
          </cell>
          <cell r="W29">
            <v>21.79694487724466</v>
          </cell>
          <cell r="X29">
            <v>20.883299092977673</v>
          </cell>
          <cell r="Y29">
            <v>22.206068493581384</v>
          </cell>
          <cell r="Z29">
            <v>20.354485981939078</v>
          </cell>
          <cell r="AA29">
            <v>18.911008548149606</v>
          </cell>
          <cell r="AB29">
            <v>14.369392954996435</v>
          </cell>
          <cell r="AC29">
            <v>14.843989400020947</v>
          </cell>
          <cell r="AD29">
            <v>13.770603845426411</v>
          </cell>
          <cell r="AE29">
            <v>18.558412543251265</v>
          </cell>
          <cell r="AF29">
            <v>22.48041198417349</v>
          </cell>
        </row>
        <row r="30">
          <cell r="A30" t="str">
            <v>ALTA3A_2_CPCE4</v>
          </cell>
          <cell r="B30" t="str">
            <v>Alta Wind 4</v>
          </cell>
          <cell r="C30" t="str">
            <v>CAISO System</v>
          </cell>
          <cell r="D30">
            <v>18.02</v>
          </cell>
          <cell r="E30">
            <v>19.17</v>
          </cell>
          <cell r="F30">
            <v>16.84</v>
          </cell>
          <cell r="G30">
            <v>16.14</v>
          </cell>
          <cell r="H30">
            <v>17.16</v>
          </cell>
          <cell r="I30">
            <v>15.73</v>
          </cell>
          <cell r="J30">
            <v>14.61</v>
          </cell>
          <cell r="K30">
            <v>11.1</v>
          </cell>
          <cell r="L30">
            <v>11.47</v>
          </cell>
          <cell r="M30">
            <v>10.64</v>
          </cell>
          <cell r="N30">
            <v>14.34</v>
          </cell>
          <cell r="O30">
            <v>17.37</v>
          </cell>
          <cell r="P30" t="str">
            <v>N</v>
          </cell>
          <cell r="Q30" t="str">
            <v>South</v>
          </cell>
          <cell r="R30" t="str">
            <v>FC</v>
          </cell>
          <cell r="S30" t="str">
            <v/>
          </cell>
          <cell r="T30" t="str">
            <v/>
          </cell>
          <cell r="U30">
            <v>18.02340046575391</v>
          </cell>
          <cell r="V30">
            <v>19.169134780633204</v>
          </cell>
          <cell r="W30">
            <v>16.843093768779966</v>
          </cell>
          <cell r="X30">
            <v>16.137094753664563</v>
          </cell>
          <cell r="Y30">
            <v>17.159234745040163</v>
          </cell>
          <cell r="Z30">
            <v>15.728466440589287</v>
          </cell>
          <cell r="AA30">
            <v>14.613052059933787</v>
          </cell>
          <cell r="AB30">
            <v>11.103621828860883</v>
          </cell>
          <cell r="AC30">
            <v>11.470355445470732</v>
          </cell>
          <cell r="AD30">
            <v>10.640921153284044</v>
          </cell>
          <cell r="AE30">
            <v>14.340591510694159</v>
          </cell>
          <cell r="AF30">
            <v>17.371227442315877</v>
          </cell>
        </row>
        <row r="31">
          <cell r="A31" t="str">
            <v>ALTA3A_2_CPCE5</v>
          </cell>
          <cell r="B31" t="str">
            <v>Alta Wind 5</v>
          </cell>
          <cell r="C31" t="str">
            <v>CAISO System</v>
          </cell>
          <cell r="D31">
            <v>29.69</v>
          </cell>
          <cell r="E31">
            <v>31.57</v>
          </cell>
          <cell r="F31">
            <v>27.74</v>
          </cell>
          <cell r="G31">
            <v>26.58</v>
          </cell>
          <cell r="H31">
            <v>28.26</v>
          </cell>
          <cell r="I31">
            <v>25.91</v>
          </cell>
          <cell r="J31">
            <v>24.07</v>
          </cell>
          <cell r="K31">
            <v>18.29</v>
          </cell>
          <cell r="L31">
            <v>18.89</v>
          </cell>
          <cell r="M31">
            <v>17.53</v>
          </cell>
          <cell r="N31">
            <v>23.62</v>
          </cell>
          <cell r="O31">
            <v>28.61</v>
          </cell>
          <cell r="P31" t="str">
            <v>N</v>
          </cell>
          <cell r="Q31" t="str">
            <v>South</v>
          </cell>
          <cell r="R31" t="str">
            <v>FC</v>
          </cell>
          <cell r="S31" t="str">
            <v/>
          </cell>
          <cell r="T31" t="str">
            <v/>
          </cell>
          <cell r="U31">
            <v>29.685600767124086</v>
          </cell>
          <cell r="V31">
            <v>31.57269257986645</v>
          </cell>
          <cell r="W31">
            <v>27.741566207402293</v>
          </cell>
          <cell r="X31">
            <v>26.5787443001534</v>
          </cell>
          <cell r="Y31">
            <v>28.262268991830855</v>
          </cell>
          <cell r="Z31">
            <v>25.905709431558826</v>
          </cell>
          <cell r="AA31">
            <v>24.06855633400859</v>
          </cell>
          <cell r="AB31">
            <v>18.2883183063591</v>
          </cell>
          <cell r="AC31">
            <v>18.892350145481206</v>
          </cell>
          <cell r="AD31">
            <v>17.52622307599725</v>
          </cell>
          <cell r="AE31">
            <v>23.61979778231979</v>
          </cell>
          <cell r="AF31">
            <v>28.611433434402624</v>
          </cell>
        </row>
        <row r="32">
          <cell r="A32" t="str">
            <v>ALTA3A_2_CPCE8</v>
          </cell>
          <cell r="B32" t="str">
            <v>Alta Wind 8</v>
          </cell>
          <cell r="C32" t="str">
            <v>CAISO System</v>
          </cell>
          <cell r="D32">
            <v>26.51</v>
          </cell>
          <cell r="E32">
            <v>28.19</v>
          </cell>
          <cell r="F32">
            <v>24.77</v>
          </cell>
          <cell r="G32">
            <v>23.73</v>
          </cell>
          <cell r="H32">
            <v>25.23</v>
          </cell>
          <cell r="I32">
            <v>23.13</v>
          </cell>
          <cell r="J32">
            <v>21.49</v>
          </cell>
          <cell r="K32">
            <v>16.33</v>
          </cell>
          <cell r="L32">
            <v>16.87</v>
          </cell>
          <cell r="M32">
            <v>15.65</v>
          </cell>
          <cell r="N32">
            <v>21.09</v>
          </cell>
          <cell r="O32">
            <v>25.55</v>
          </cell>
          <cell r="P32" t="str">
            <v>N</v>
          </cell>
          <cell r="Q32" t="str">
            <v>South</v>
          </cell>
          <cell r="R32" t="str">
            <v>FC</v>
          </cell>
          <cell r="S32" t="str">
            <v/>
          </cell>
          <cell r="T32" t="str">
            <v/>
          </cell>
          <cell r="U32">
            <v>26.50500068493222</v>
          </cell>
          <cell r="V32">
            <v>28.189904089166475</v>
          </cell>
          <cell r="W32">
            <v>24.769255542323478</v>
          </cell>
          <cell r="X32">
            <v>23.731021696565534</v>
          </cell>
          <cell r="Y32">
            <v>25.23416874270612</v>
          </cell>
          <cell r="Z32">
            <v>23.130097706748952</v>
          </cell>
          <cell r="AA32">
            <v>21.4897824410791</v>
          </cell>
          <cell r="AB32">
            <v>16.32885563067777</v>
          </cell>
          <cell r="AC32">
            <v>16.868169772751077</v>
          </cell>
          <cell r="AD32">
            <v>15.64841346071183</v>
          </cell>
          <cell r="AE32">
            <v>21.08910516278553</v>
          </cell>
          <cell r="AF32">
            <v>25.545922709288057</v>
          </cell>
        </row>
        <row r="33">
          <cell r="A33" t="str">
            <v>ALTA4A_2_CPCW1</v>
          </cell>
          <cell r="B33" t="str">
            <v>Alta Wind 1</v>
          </cell>
          <cell r="C33" t="str">
            <v>CAISO System</v>
          </cell>
          <cell r="D33">
            <v>26.51</v>
          </cell>
          <cell r="E33">
            <v>28.19</v>
          </cell>
          <cell r="F33">
            <v>24.77</v>
          </cell>
          <cell r="G33">
            <v>23.73</v>
          </cell>
          <cell r="H33">
            <v>25.23</v>
          </cell>
          <cell r="I33">
            <v>23.13</v>
          </cell>
          <cell r="J33">
            <v>21.49</v>
          </cell>
          <cell r="K33">
            <v>16.33</v>
          </cell>
          <cell r="L33">
            <v>16.87</v>
          </cell>
          <cell r="M33">
            <v>15.65</v>
          </cell>
          <cell r="N33">
            <v>21.09</v>
          </cell>
          <cell r="O33">
            <v>25.55</v>
          </cell>
          <cell r="P33" t="str">
            <v>N</v>
          </cell>
          <cell r="Q33" t="str">
            <v>South</v>
          </cell>
          <cell r="R33" t="str">
            <v>FC</v>
          </cell>
          <cell r="S33" t="str">
            <v/>
          </cell>
          <cell r="T33" t="str">
            <v/>
          </cell>
          <cell r="U33">
            <v>26.50500068493222</v>
          </cell>
          <cell r="V33">
            <v>28.189904089166475</v>
          </cell>
          <cell r="W33">
            <v>24.769255542323478</v>
          </cell>
          <cell r="X33">
            <v>23.731021696565534</v>
          </cell>
          <cell r="Y33">
            <v>25.23416874270612</v>
          </cell>
          <cell r="Z33">
            <v>23.130097706748952</v>
          </cell>
          <cell r="AA33">
            <v>21.4897824410791</v>
          </cell>
          <cell r="AB33">
            <v>16.32885563067777</v>
          </cell>
          <cell r="AC33">
            <v>16.868169772751077</v>
          </cell>
          <cell r="AD33">
            <v>15.64841346071183</v>
          </cell>
          <cell r="AE33">
            <v>21.08910516278553</v>
          </cell>
          <cell r="AF33">
            <v>25.545922709288057</v>
          </cell>
        </row>
        <row r="34">
          <cell r="A34" t="str">
            <v>ALTA4B_2_CPCW2</v>
          </cell>
          <cell r="B34" t="str">
            <v>Alta Wind 2</v>
          </cell>
          <cell r="C34" t="str">
            <v>CAISO System</v>
          </cell>
          <cell r="D34">
            <v>26.51</v>
          </cell>
          <cell r="E34">
            <v>28.19</v>
          </cell>
          <cell r="F34">
            <v>24.77</v>
          </cell>
          <cell r="G34">
            <v>23.73</v>
          </cell>
          <cell r="H34">
            <v>25.23</v>
          </cell>
          <cell r="I34">
            <v>23.13</v>
          </cell>
          <cell r="J34">
            <v>21.49</v>
          </cell>
          <cell r="K34">
            <v>16.33</v>
          </cell>
          <cell r="L34">
            <v>16.87</v>
          </cell>
          <cell r="M34">
            <v>15.65</v>
          </cell>
          <cell r="N34">
            <v>21.09</v>
          </cell>
          <cell r="O34">
            <v>25.55</v>
          </cell>
          <cell r="P34" t="str">
            <v>N</v>
          </cell>
          <cell r="Q34" t="str">
            <v>South</v>
          </cell>
          <cell r="R34" t="str">
            <v>FC</v>
          </cell>
          <cell r="S34" t="str">
            <v/>
          </cell>
          <cell r="T34" t="str">
            <v/>
          </cell>
          <cell r="U34">
            <v>26.50500068493222</v>
          </cell>
          <cell r="V34">
            <v>28.189904089166475</v>
          </cell>
          <cell r="W34">
            <v>24.769255542323478</v>
          </cell>
          <cell r="X34">
            <v>23.731021696565534</v>
          </cell>
          <cell r="Y34">
            <v>25.23416874270612</v>
          </cell>
          <cell r="Z34">
            <v>23.130097706748952</v>
          </cell>
          <cell r="AA34">
            <v>21.4897824410791</v>
          </cell>
          <cell r="AB34">
            <v>16.32885563067777</v>
          </cell>
          <cell r="AC34">
            <v>16.868169772751077</v>
          </cell>
          <cell r="AD34">
            <v>15.64841346071183</v>
          </cell>
          <cell r="AE34">
            <v>21.08910516278553</v>
          </cell>
          <cell r="AF34">
            <v>25.545922709288057</v>
          </cell>
        </row>
        <row r="35">
          <cell r="A35" t="str">
            <v>ALTA4B_2_CPCW3</v>
          </cell>
          <cell r="B35" t="str">
            <v>Alta Wind 3</v>
          </cell>
          <cell r="C35" t="str">
            <v>CAISO System</v>
          </cell>
          <cell r="D35">
            <v>26.51</v>
          </cell>
          <cell r="E35">
            <v>28.19</v>
          </cell>
          <cell r="F35">
            <v>24.77</v>
          </cell>
          <cell r="G35">
            <v>23.73</v>
          </cell>
          <cell r="H35">
            <v>25.23</v>
          </cell>
          <cell r="I35">
            <v>23.13</v>
          </cell>
          <cell r="J35">
            <v>21.49</v>
          </cell>
          <cell r="K35">
            <v>16.33</v>
          </cell>
          <cell r="L35">
            <v>16.87</v>
          </cell>
          <cell r="M35">
            <v>15.65</v>
          </cell>
          <cell r="N35">
            <v>21.09</v>
          </cell>
          <cell r="O35">
            <v>25.55</v>
          </cell>
          <cell r="P35" t="str">
            <v>N</v>
          </cell>
          <cell r="Q35" t="str">
            <v>South</v>
          </cell>
          <cell r="R35" t="str">
            <v>FC</v>
          </cell>
          <cell r="S35" t="str">
            <v/>
          </cell>
          <cell r="T35" t="str">
            <v/>
          </cell>
          <cell r="U35">
            <v>26.50500068493222</v>
          </cell>
          <cell r="V35">
            <v>28.189904089166475</v>
          </cell>
          <cell r="W35">
            <v>24.769255542323478</v>
          </cell>
          <cell r="X35">
            <v>23.731021696565534</v>
          </cell>
          <cell r="Y35">
            <v>25.23416874270612</v>
          </cell>
          <cell r="Z35">
            <v>23.130097706748952</v>
          </cell>
          <cell r="AA35">
            <v>21.4897824410791</v>
          </cell>
          <cell r="AB35">
            <v>16.32885563067777</v>
          </cell>
          <cell r="AC35">
            <v>16.868169772751077</v>
          </cell>
          <cell r="AD35">
            <v>15.64841346071183</v>
          </cell>
          <cell r="AE35">
            <v>21.08910516278553</v>
          </cell>
          <cell r="AF35">
            <v>25.545922709288057</v>
          </cell>
        </row>
        <row r="36">
          <cell r="A36" t="str">
            <v>ALTA4B_2_CPCW6</v>
          </cell>
          <cell r="B36" t="str">
            <v>Mustang Hills</v>
          </cell>
          <cell r="C36" t="str">
            <v>CAISO System</v>
          </cell>
          <cell r="D36">
            <v>26.51</v>
          </cell>
          <cell r="E36">
            <v>28.19</v>
          </cell>
          <cell r="F36">
            <v>24.77</v>
          </cell>
          <cell r="G36">
            <v>23.73</v>
          </cell>
          <cell r="H36">
            <v>25.23</v>
          </cell>
          <cell r="I36">
            <v>23.13</v>
          </cell>
          <cell r="J36">
            <v>21.49</v>
          </cell>
          <cell r="K36">
            <v>16.33</v>
          </cell>
          <cell r="L36">
            <v>16.87</v>
          </cell>
          <cell r="M36">
            <v>15.65</v>
          </cell>
          <cell r="N36">
            <v>21.09</v>
          </cell>
          <cell r="O36">
            <v>25.55</v>
          </cell>
          <cell r="P36" t="str">
            <v>N</v>
          </cell>
          <cell r="Q36" t="str">
            <v>South</v>
          </cell>
          <cell r="R36" t="str">
            <v>FC</v>
          </cell>
          <cell r="S36" t="str">
            <v/>
          </cell>
          <cell r="T36" t="str">
            <v/>
          </cell>
          <cell r="U36">
            <v>26.50500068493222</v>
          </cell>
          <cell r="V36">
            <v>28.189904089166475</v>
          </cell>
          <cell r="W36">
            <v>24.769255542323478</v>
          </cell>
          <cell r="X36">
            <v>23.731021696565534</v>
          </cell>
          <cell r="Y36">
            <v>25.23416874270612</v>
          </cell>
          <cell r="Z36">
            <v>23.130097706748952</v>
          </cell>
          <cell r="AA36">
            <v>21.4897824410791</v>
          </cell>
          <cell r="AB36">
            <v>16.32885563067777</v>
          </cell>
          <cell r="AC36">
            <v>16.868169772751077</v>
          </cell>
          <cell r="AD36">
            <v>15.64841346071183</v>
          </cell>
          <cell r="AE36">
            <v>21.08910516278553</v>
          </cell>
          <cell r="AF36">
            <v>25.545922709288057</v>
          </cell>
        </row>
        <row r="37">
          <cell r="A37" t="str">
            <v>ALTA6B_2_WIND11</v>
          </cell>
          <cell r="B37" t="str">
            <v>Alta Wind 11</v>
          </cell>
          <cell r="C37" t="str">
            <v>CAISO System</v>
          </cell>
          <cell r="D37">
            <v>15.58</v>
          </cell>
          <cell r="E37">
            <v>16.57</v>
          </cell>
          <cell r="F37">
            <v>14.56</v>
          </cell>
          <cell r="G37">
            <v>13.95</v>
          </cell>
          <cell r="H37">
            <v>14.83</v>
          </cell>
          <cell r="I37">
            <v>13.59</v>
          </cell>
          <cell r="J37">
            <v>12.63</v>
          </cell>
          <cell r="K37">
            <v>9.6</v>
          </cell>
          <cell r="L37">
            <v>9.91</v>
          </cell>
          <cell r="M37">
            <v>9.2</v>
          </cell>
          <cell r="N37">
            <v>12.39</v>
          </cell>
          <cell r="O37">
            <v>15.01</v>
          </cell>
          <cell r="P37" t="str">
            <v>N</v>
          </cell>
          <cell r="Q37" t="str">
            <v>South</v>
          </cell>
          <cell r="R37" t="str">
            <v>FC</v>
          </cell>
          <cell r="S37" t="str">
            <v/>
          </cell>
          <cell r="T37" t="str">
            <v/>
          </cell>
          <cell r="U37">
            <v>15.576105402511836</v>
          </cell>
          <cell r="V37">
            <v>16.5662669697335</v>
          </cell>
          <cell r="W37">
            <v>14.556065840372097</v>
          </cell>
          <cell r="X37">
            <v>13.945930417015013</v>
          </cell>
          <cell r="Y37">
            <v>14.829279831130297</v>
          </cell>
          <cell r="Z37">
            <v>13.592787418999468</v>
          </cell>
          <cell r="AA37">
            <v>12.628828814540817</v>
          </cell>
          <cell r="AB37">
            <v>9.595924158961635</v>
          </cell>
          <cell r="AC37">
            <v>9.91286110312005</v>
          </cell>
          <cell r="AD37">
            <v>9.196050977078318</v>
          </cell>
          <cell r="AE37">
            <v>12.393364133996963</v>
          </cell>
          <cell r="AF37">
            <v>15.012487245491615</v>
          </cell>
        </row>
        <row r="38">
          <cell r="A38" t="str">
            <v>ALTA6E_2_WIND10</v>
          </cell>
          <cell r="B38" t="str">
            <v>Alta Wind 10</v>
          </cell>
          <cell r="C38" t="str">
            <v>CAISO System</v>
          </cell>
          <cell r="D38">
            <v>23.83</v>
          </cell>
          <cell r="E38">
            <v>25.34</v>
          </cell>
          <cell r="F38">
            <v>22.27</v>
          </cell>
          <cell r="G38">
            <v>21.33</v>
          </cell>
          <cell r="H38">
            <v>22.68</v>
          </cell>
          <cell r="I38">
            <v>20.79</v>
          </cell>
          <cell r="J38">
            <v>19.32</v>
          </cell>
          <cell r="K38">
            <v>14.68</v>
          </cell>
          <cell r="L38">
            <v>15.16</v>
          </cell>
          <cell r="M38">
            <v>14.07</v>
          </cell>
          <cell r="N38">
            <v>18.96</v>
          </cell>
          <cell r="O38">
            <v>22.96</v>
          </cell>
          <cell r="P38" t="str">
            <v>N</v>
          </cell>
          <cell r="Q38" t="str">
            <v>South</v>
          </cell>
          <cell r="R38" t="str">
            <v>FC</v>
          </cell>
          <cell r="S38" t="str">
            <v/>
          </cell>
          <cell r="T38" t="str">
            <v/>
          </cell>
          <cell r="U38">
            <v>23.826228615708402</v>
          </cell>
          <cell r="V38">
            <v>25.340844449221386</v>
          </cell>
          <cell r="W38">
            <v>22.265909448845985</v>
          </cell>
          <cell r="X38">
            <v>21.33260643709931</v>
          </cell>
          <cell r="Y38">
            <v>22.68383542177662</v>
          </cell>
          <cell r="Z38">
            <v>20.792415831853525</v>
          </cell>
          <cell r="AA38">
            <v>19.31788176236737</v>
          </cell>
          <cell r="AB38">
            <v>14.678552621603934</v>
          </cell>
          <cell r="AC38">
            <v>15.163360081051701</v>
          </cell>
          <cell r="AD38">
            <v>14.066880473615887</v>
          </cell>
          <cell r="AE38">
            <v>18.957699601000005</v>
          </cell>
          <cell r="AF38">
            <v>22.96408145413601</v>
          </cell>
        </row>
        <row r="39">
          <cell r="A39" t="str">
            <v>ALTWD_2_AT3WD3</v>
          </cell>
          <cell r="B39" t="str">
            <v>Altech 3</v>
          </cell>
          <cell r="C39" t="str">
            <v>LA Basin</v>
          </cell>
          <cell r="D39">
            <v>1.73</v>
          </cell>
          <cell r="E39">
            <v>1.84</v>
          </cell>
          <cell r="F39">
            <v>1.62</v>
          </cell>
          <cell r="G39">
            <v>1.55</v>
          </cell>
          <cell r="H39">
            <v>1.65</v>
          </cell>
          <cell r="I39">
            <v>1.51</v>
          </cell>
          <cell r="J39">
            <v>1.4</v>
          </cell>
          <cell r="K39">
            <v>1.07</v>
          </cell>
          <cell r="L39">
            <v>1.1</v>
          </cell>
          <cell r="M39">
            <v>1.02</v>
          </cell>
          <cell r="N39">
            <v>1.38</v>
          </cell>
          <cell r="O39">
            <v>1.67</v>
          </cell>
          <cell r="P39" t="str">
            <v>N</v>
          </cell>
          <cell r="Q39" t="str">
            <v>South</v>
          </cell>
          <cell r="R39" t="str">
            <v>FC</v>
          </cell>
          <cell r="S39" t="str">
            <v/>
          </cell>
          <cell r="T39" t="str">
            <v/>
          </cell>
          <cell r="U39">
            <v>1.731660044748905</v>
          </cell>
          <cell r="V39">
            <v>1.84174040049221</v>
          </cell>
          <cell r="W39">
            <v>1.618258028765134</v>
          </cell>
          <cell r="X39">
            <v>1.5504267508422818</v>
          </cell>
          <cell r="Y39">
            <v>1.6486323578568</v>
          </cell>
          <cell r="Z39">
            <v>1.5111663835075981</v>
          </cell>
          <cell r="AA39">
            <v>1.4039991194838346</v>
          </cell>
          <cell r="AB39">
            <v>1.0668185678709476</v>
          </cell>
          <cell r="AC39">
            <v>1.1020537584864039</v>
          </cell>
          <cell r="AD39">
            <v>1.0223630127665062</v>
          </cell>
          <cell r="AE39">
            <v>1.377821537301988</v>
          </cell>
          <cell r="AF39">
            <v>1.6690002836734865</v>
          </cell>
        </row>
        <row r="40">
          <cell r="A40" t="str">
            <v>ALTWD_2_COAWD1</v>
          </cell>
          <cell r="B40" t="str">
            <v>Coachella 1</v>
          </cell>
          <cell r="C40" t="str">
            <v>LA Basin</v>
          </cell>
          <cell r="D40">
            <v>8.91</v>
          </cell>
          <cell r="E40">
            <v>9.47</v>
          </cell>
          <cell r="F40">
            <v>8.32</v>
          </cell>
          <cell r="G40">
            <v>7.97</v>
          </cell>
          <cell r="H40">
            <v>8.48</v>
          </cell>
          <cell r="I40">
            <v>7.77</v>
          </cell>
          <cell r="J40">
            <v>7.22</v>
          </cell>
          <cell r="K40">
            <v>5.49</v>
          </cell>
          <cell r="L40">
            <v>5.67</v>
          </cell>
          <cell r="M40">
            <v>5.26</v>
          </cell>
          <cell r="N40">
            <v>7.09</v>
          </cell>
          <cell r="O40">
            <v>8.58</v>
          </cell>
          <cell r="P40" t="str">
            <v>N</v>
          </cell>
          <cell r="Q40" t="str">
            <v>South</v>
          </cell>
          <cell r="R40" t="str">
            <v>FC</v>
          </cell>
          <cell r="S40" t="str">
            <v/>
          </cell>
          <cell r="T40" t="str">
            <v/>
          </cell>
          <cell r="U40">
            <v>8.905680230137225</v>
          </cell>
          <cell r="V40">
            <v>9.471807773959936</v>
          </cell>
          <cell r="W40">
            <v>8.322469862220688</v>
          </cell>
          <cell r="X40">
            <v>7.97362329004602</v>
          </cell>
          <cell r="Y40">
            <v>8.478680697549256</v>
          </cell>
          <cell r="Z40">
            <v>7.771712829467647</v>
          </cell>
          <cell r="AA40">
            <v>7.220566900202577</v>
          </cell>
          <cell r="AB40">
            <v>5.486495491907729</v>
          </cell>
          <cell r="AC40">
            <v>5.667705043644362</v>
          </cell>
          <cell r="AD40">
            <v>5.257866922799175</v>
          </cell>
          <cell r="AE40">
            <v>7.085939334695937</v>
          </cell>
          <cell r="AF40">
            <v>8.583430030320786</v>
          </cell>
        </row>
        <row r="41">
          <cell r="A41" t="str">
            <v>ANAHM_2_CANYN1</v>
          </cell>
          <cell r="B41" t="str">
            <v>CANYON POWER PLANT UNIT 1</v>
          </cell>
          <cell r="C41" t="str">
            <v>LA Basin</v>
          </cell>
          <cell r="D41">
            <v>49.21</v>
          </cell>
          <cell r="E41">
            <v>49.21</v>
          </cell>
          <cell r="F41">
            <v>49.21</v>
          </cell>
          <cell r="G41">
            <v>49.21</v>
          </cell>
          <cell r="H41">
            <v>49.21</v>
          </cell>
          <cell r="I41">
            <v>49.21</v>
          </cell>
          <cell r="J41">
            <v>49.21</v>
          </cell>
          <cell r="K41">
            <v>49.21</v>
          </cell>
          <cell r="L41">
            <v>49.21</v>
          </cell>
          <cell r="M41">
            <v>49.21</v>
          </cell>
          <cell r="N41">
            <v>49.21</v>
          </cell>
          <cell r="O41">
            <v>49.21</v>
          </cell>
          <cell r="P41" t="str">
            <v>Y</v>
          </cell>
          <cell r="Q41" t="str">
            <v>South</v>
          </cell>
          <cell r="R41" t="str">
            <v>FC</v>
          </cell>
          <cell r="S41" t="str">
            <v/>
          </cell>
          <cell r="T41" t="str">
            <v/>
          </cell>
          <cell r="U41" t="e">
            <v>#N/A</v>
          </cell>
          <cell r="V41" t="e">
            <v>#N/A</v>
          </cell>
          <cell r="W41" t="e">
            <v>#N/A</v>
          </cell>
          <cell r="X41" t="e">
            <v>#N/A</v>
          </cell>
          <cell r="Y41" t="e">
            <v>#N/A</v>
          </cell>
          <cell r="Z41" t="e">
            <v>#N/A</v>
          </cell>
          <cell r="AA41" t="e">
            <v>#N/A</v>
          </cell>
          <cell r="AB41" t="e">
            <v>#N/A</v>
          </cell>
          <cell r="AC41" t="e">
            <v>#N/A</v>
          </cell>
          <cell r="AD41" t="e">
            <v>#N/A</v>
          </cell>
          <cell r="AE41" t="e">
            <v>#N/A</v>
          </cell>
          <cell r="AF41" t="e">
            <v>#N/A</v>
          </cell>
        </row>
        <row r="42">
          <cell r="A42" t="str">
            <v>ANAHM_2_CANYN2</v>
          </cell>
          <cell r="B42" t="str">
            <v>CANYON POWER PLANT UNIT 2</v>
          </cell>
          <cell r="C42" t="str">
            <v>LA Basin</v>
          </cell>
          <cell r="D42">
            <v>48.04</v>
          </cell>
          <cell r="E42">
            <v>48.04</v>
          </cell>
          <cell r="F42">
            <v>48.04</v>
          </cell>
          <cell r="G42">
            <v>48.04</v>
          </cell>
          <cell r="H42">
            <v>48.04</v>
          </cell>
          <cell r="I42">
            <v>48.04</v>
          </cell>
          <cell r="J42">
            <v>48.04</v>
          </cell>
          <cell r="K42">
            <v>48.04</v>
          </cell>
          <cell r="L42">
            <v>48.04</v>
          </cell>
          <cell r="M42">
            <v>48.04</v>
          </cell>
          <cell r="N42">
            <v>48.04</v>
          </cell>
          <cell r="O42">
            <v>48.04</v>
          </cell>
          <cell r="P42" t="str">
            <v>Y</v>
          </cell>
          <cell r="Q42" t="str">
            <v>South</v>
          </cell>
          <cell r="R42" t="str">
            <v>FC</v>
          </cell>
          <cell r="S42" t="str">
            <v/>
          </cell>
          <cell r="U42" t="e">
            <v>#N/A</v>
          </cell>
          <cell r="V42" t="e">
            <v>#N/A</v>
          </cell>
          <cell r="W42" t="e">
            <v>#N/A</v>
          </cell>
          <cell r="X42" t="e">
            <v>#N/A</v>
          </cell>
          <cell r="Y42" t="e">
            <v>#N/A</v>
          </cell>
          <cell r="Z42" t="e">
            <v>#N/A</v>
          </cell>
          <cell r="AA42" t="e">
            <v>#N/A</v>
          </cell>
          <cell r="AB42" t="e">
            <v>#N/A</v>
          </cell>
          <cell r="AC42" t="e">
            <v>#N/A</v>
          </cell>
          <cell r="AD42" t="e">
            <v>#N/A</v>
          </cell>
          <cell r="AE42" t="e">
            <v>#N/A</v>
          </cell>
          <cell r="AF42" t="e">
            <v>#N/A</v>
          </cell>
        </row>
        <row r="43">
          <cell r="A43" t="str">
            <v>ANAHM_2_CANYN3</v>
          </cell>
          <cell r="B43" t="str">
            <v>CANYON POWER PLANT UNIT 3</v>
          </cell>
          <cell r="C43" t="str">
            <v>LA Basin</v>
          </cell>
          <cell r="D43">
            <v>46.49</v>
          </cell>
          <cell r="E43">
            <v>46.49</v>
          </cell>
          <cell r="F43">
            <v>46.49</v>
          </cell>
          <cell r="G43">
            <v>46.49</v>
          </cell>
          <cell r="H43">
            <v>46.49</v>
          </cell>
          <cell r="I43">
            <v>46.49</v>
          </cell>
          <cell r="J43">
            <v>46.49</v>
          </cell>
          <cell r="K43">
            <v>46.49</v>
          </cell>
          <cell r="L43">
            <v>46.49</v>
          </cell>
          <cell r="M43">
            <v>46.49</v>
          </cell>
          <cell r="N43">
            <v>46.49</v>
          </cell>
          <cell r="O43">
            <v>46.49</v>
          </cell>
          <cell r="P43" t="str">
            <v>Y</v>
          </cell>
          <cell r="Q43" t="str">
            <v>South</v>
          </cell>
          <cell r="R43" t="str">
            <v>FC</v>
          </cell>
          <cell r="S43" t="str">
            <v/>
          </cell>
          <cell r="T43" t="str">
            <v/>
          </cell>
          <cell r="U43" t="e">
            <v>#N/A</v>
          </cell>
          <cell r="V43" t="e">
            <v>#N/A</v>
          </cell>
          <cell r="W43" t="e">
            <v>#N/A</v>
          </cell>
          <cell r="X43" t="e">
            <v>#N/A</v>
          </cell>
          <cell r="Y43" t="e">
            <v>#N/A</v>
          </cell>
          <cell r="Z43" t="e">
            <v>#N/A</v>
          </cell>
          <cell r="AA43" t="e">
            <v>#N/A</v>
          </cell>
          <cell r="AB43" t="e">
            <v>#N/A</v>
          </cell>
          <cell r="AC43" t="e">
            <v>#N/A</v>
          </cell>
          <cell r="AD43" t="e">
            <v>#N/A</v>
          </cell>
          <cell r="AE43" t="e">
            <v>#N/A</v>
          </cell>
          <cell r="AF43" t="e">
            <v>#N/A</v>
          </cell>
        </row>
        <row r="44">
          <cell r="A44" t="str">
            <v>ANAHM_2_CANYN4</v>
          </cell>
          <cell r="B44" t="str">
            <v>CANYON POWER PLANT UNIT 4</v>
          </cell>
          <cell r="C44" t="str">
            <v>LA Basin</v>
          </cell>
          <cell r="D44">
            <v>49.8</v>
          </cell>
          <cell r="E44">
            <v>49.8</v>
          </cell>
          <cell r="F44">
            <v>49.8</v>
          </cell>
          <cell r="G44">
            <v>49.8</v>
          </cell>
          <cell r="H44">
            <v>49.8</v>
          </cell>
          <cell r="I44">
            <v>49.8</v>
          </cell>
          <cell r="J44">
            <v>49.8</v>
          </cell>
          <cell r="K44">
            <v>49.8</v>
          </cell>
          <cell r="L44">
            <v>49.8</v>
          </cell>
          <cell r="M44">
            <v>49.8</v>
          </cell>
          <cell r="N44">
            <v>49.8</v>
          </cell>
          <cell r="O44">
            <v>49.8</v>
          </cell>
          <cell r="P44" t="str">
            <v>Y</v>
          </cell>
          <cell r="Q44" t="str">
            <v>South</v>
          </cell>
          <cell r="R44" t="str">
            <v>FC</v>
          </cell>
          <cell r="S44" t="str">
            <v/>
          </cell>
          <cell r="U44" t="e">
            <v>#N/A</v>
          </cell>
          <cell r="V44" t="e">
            <v>#N/A</v>
          </cell>
          <cell r="W44" t="e">
            <v>#N/A</v>
          </cell>
          <cell r="X44" t="e">
            <v>#N/A</v>
          </cell>
          <cell r="Y44" t="e">
            <v>#N/A</v>
          </cell>
          <cell r="Z44" t="e">
            <v>#N/A</v>
          </cell>
          <cell r="AA44" t="e">
            <v>#N/A</v>
          </cell>
          <cell r="AB44" t="e">
            <v>#N/A</v>
          </cell>
          <cell r="AC44" t="e">
            <v>#N/A</v>
          </cell>
          <cell r="AD44" t="e">
            <v>#N/A</v>
          </cell>
          <cell r="AE44" t="e">
            <v>#N/A</v>
          </cell>
          <cell r="AF44" t="e">
            <v>#N/A</v>
          </cell>
        </row>
        <row r="45">
          <cell r="A45" t="str">
            <v>ANTLPE_2_QF</v>
          </cell>
          <cell r="B45" t="str">
            <v>ANTELOPE QFS</v>
          </cell>
          <cell r="C45" t="str">
            <v>CAISO System</v>
          </cell>
          <cell r="D45">
            <v>0.71</v>
          </cell>
          <cell r="E45">
            <v>0.75</v>
          </cell>
          <cell r="F45">
            <v>0.66</v>
          </cell>
          <cell r="G45">
            <v>0.63</v>
          </cell>
          <cell r="H45">
            <v>0.67</v>
          </cell>
          <cell r="I45">
            <v>0.62</v>
          </cell>
          <cell r="J45">
            <v>0.57</v>
          </cell>
          <cell r="K45">
            <v>0.44</v>
          </cell>
          <cell r="L45">
            <v>0.45</v>
          </cell>
          <cell r="M45">
            <v>0.42</v>
          </cell>
          <cell r="N45">
            <v>0.56</v>
          </cell>
          <cell r="O45">
            <v>0.68</v>
          </cell>
          <cell r="P45" t="str">
            <v>N</v>
          </cell>
          <cell r="Q45" t="str">
            <v>South</v>
          </cell>
          <cell r="R45" t="str">
            <v>FC</v>
          </cell>
          <cell r="S45" t="str">
            <v/>
          </cell>
          <cell r="T45" t="str">
            <v/>
          </cell>
          <cell r="U45">
            <v>0.7068000182648592</v>
          </cell>
          <cell r="V45">
            <v>0.751730775711106</v>
          </cell>
          <cell r="W45">
            <v>0.6605134811286261</v>
          </cell>
          <cell r="X45">
            <v>0.6328272452417476</v>
          </cell>
          <cell r="Y45">
            <v>0.6729111664721632</v>
          </cell>
          <cell r="Z45">
            <v>0.6168026055133053</v>
          </cell>
          <cell r="AA45">
            <v>0.5730608650954426</v>
          </cell>
          <cell r="AB45">
            <v>0.43543615015140713</v>
          </cell>
          <cell r="AC45">
            <v>0.4498178606066954</v>
          </cell>
          <cell r="AD45">
            <v>0.4172910256189821</v>
          </cell>
          <cell r="AE45">
            <v>0.5623761376742807</v>
          </cell>
          <cell r="AF45">
            <v>0.6812246055810148</v>
          </cell>
        </row>
        <row r="46">
          <cell r="A46" t="str">
            <v>APLHIL_1_SFKHY1</v>
          </cell>
          <cell r="B46" t="str">
            <v>South Fork Powerhouse</v>
          </cell>
          <cell r="C46" t="str">
            <v>Sierra</v>
          </cell>
          <cell r="D46">
            <v>0</v>
          </cell>
          <cell r="E46">
            <v>0</v>
          </cell>
          <cell r="F46">
            <v>0</v>
          </cell>
          <cell r="G46">
            <v>0</v>
          </cell>
          <cell r="H46">
            <v>0</v>
          </cell>
          <cell r="I46">
            <v>0</v>
          </cell>
          <cell r="J46">
            <v>0</v>
          </cell>
          <cell r="K46">
            <v>0</v>
          </cell>
          <cell r="L46">
            <v>0</v>
          </cell>
          <cell r="M46">
            <v>0</v>
          </cell>
          <cell r="N46">
            <v>0</v>
          </cell>
          <cell r="O46">
            <v>0</v>
          </cell>
          <cell r="P46" t="str">
            <v>Y</v>
          </cell>
          <cell r="Q46" t="str">
            <v>North</v>
          </cell>
          <cell r="R46" t="str">
            <v>EO</v>
          </cell>
          <cell r="T46" t="str">
            <v/>
          </cell>
          <cell r="U46" t="e">
            <v>#N/A</v>
          </cell>
          <cell r="V46" t="e">
            <v>#N/A</v>
          </cell>
          <cell r="W46" t="e">
            <v>#N/A</v>
          </cell>
          <cell r="X46" t="e">
            <v>#N/A</v>
          </cell>
          <cell r="Y46" t="e">
            <v>#N/A</v>
          </cell>
          <cell r="Z46" t="e">
            <v>#N/A</v>
          </cell>
          <cell r="AA46" t="e">
            <v>#N/A</v>
          </cell>
          <cell r="AB46" t="e">
            <v>#N/A</v>
          </cell>
          <cell r="AC46" t="e">
            <v>#N/A</v>
          </cell>
          <cell r="AD46" t="e">
            <v>#N/A</v>
          </cell>
          <cell r="AE46" t="e">
            <v>#N/A</v>
          </cell>
          <cell r="AF46" t="e">
            <v>#N/A</v>
          </cell>
        </row>
        <row r="47">
          <cell r="A47" t="str">
            <v>AQUAWS_2_AQWSR1</v>
          </cell>
          <cell r="B47" t="str">
            <v>Aquamarine Westside</v>
          </cell>
          <cell r="C47" t="str">
            <v>CAISO System</v>
          </cell>
          <cell r="D47">
            <v>1</v>
          </cell>
          <cell r="E47">
            <v>7.5</v>
          </cell>
          <cell r="F47">
            <v>8.75</v>
          </cell>
          <cell r="G47">
            <v>11</v>
          </cell>
          <cell r="H47">
            <v>16</v>
          </cell>
          <cell r="I47">
            <v>32.75</v>
          </cell>
          <cell r="J47">
            <v>36</v>
          </cell>
          <cell r="K47">
            <v>31</v>
          </cell>
          <cell r="L47">
            <v>27.75</v>
          </cell>
          <cell r="M47">
            <v>18.5</v>
          </cell>
          <cell r="N47">
            <v>14.25</v>
          </cell>
          <cell r="O47">
            <v>8.75</v>
          </cell>
          <cell r="P47" t="str">
            <v>N</v>
          </cell>
          <cell r="Q47" t="str">
            <v>North</v>
          </cell>
          <cell r="R47" t="str">
            <v>ID</v>
          </cell>
          <cell r="S47" t="str">
            <v>100%</v>
          </cell>
          <cell r="T47" t="str">
            <v>C8 - Waiting for Re-conductor Quinto Switching Station-Los Banos 230 kV Line, QC8RAS-08 RAS and possibly other</v>
          </cell>
          <cell r="U47">
            <v>1</v>
          </cell>
          <cell r="V47">
            <v>7.5</v>
          </cell>
          <cell r="W47">
            <v>8.75</v>
          </cell>
          <cell r="X47">
            <v>11</v>
          </cell>
          <cell r="Y47">
            <v>16</v>
          </cell>
          <cell r="Z47">
            <v>32.75</v>
          </cell>
          <cell r="AA47">
            <v>36</v>
          </cell>
          <cell r="AB47">
            <v>31</v>
          </cell>
          <cell r="AC47">
            <v>27.75</v>
          </cell>
          <cell r="AD47">
            <v>18.5</v>
          </cell>
          <cell r="AE47">
            <v>14.25</v>
          </cell>
          <cell r="AF47">
            <v>8.75</v>
          </cell>
        </row>
        <row r="48">
          <cell r="A48" t="str">
            <v>ARBWD_6_QF</v>
          </cell>
          <cell r="B48" t="str">
            <v>Wind Resource II</v>
          </cell>
          <cell r="C48" t="str">
            <v>CAISO System</v>
          </cell>
          <cell r="D48">
            <v>3.53</v>
          </cell>
          <cell r="E48">
            <v>3.75</v>
          </cell>
          <cell r="F48">
            <v>3.29</v>
          </cell>
          <cell r="G48">
            <v>3.16</v>
          </cell>
          <cell r="H48">
            <v>3.36</v>
          </cell>
          <cell r="I48">
            <v>3.08</v>
          </cell>
          <cell r="J48">
            <v>2.86</v>
          </cell>
          <cell r="K48">
            <v>2.17</v>
          </cell>
          <cell r="L48">
            <v>2.24</v>
          </cell>
          <cell r="M48">
            <v>2.08</v>
          </cell>
          <cell r="N48">
            <v>2.8</v>
          </cell>
          <cell r="O48">
            <v>3.4</v>
          </cell>
          <cell r="P48" t="str">
            <v>N</v>
          </cell>
          <cell r="Q48" t="str">
            <v>South</v>
          </cell>
          <cell r="R48" t="str">
            <v>FC</v>
          </cell>
          <cell r="S48" t="str">
            <v/>
          </cell>
          <cell r="U48">
            <v>3.525165091095985</v>
          </cell>
          <cell r="V48">
            <v>3.7492572438591414</v>
          </cell>
          <cell r="W48">
            <v>3.2943109871290224</v>
          </cell>
          <cell r="X48">
            <v>3.156225885643216</v>
          </cell>
          <cell r="Y48">
            <v>3.3561444427799136</v>
          </cell>
          <cell r="Z48">
            <v>3.07630299499761</v>
          </cell>
          <cell r="AA48">
            <v>2.85814106466352</v>
          </cell>
          <cell r="AB48">
            <v>2.171737798880143</v>
          </cell>
          <cell r="AC48">
            <v>2.2434665797758933</v>
          </cell>
          <cell r="AD48">
            <v>2.0812389902746733</v>
          </cell>
          <cell r="AE48">
            <v>2.804850986650475</v>
          </cell>
          <cell r="AF48">
            <v>3.397607720335311</v>
          </cell>
        </row>
        <row r="49">
          <cell r="A49" t="str">
            <v>ARCOGN_2_UNITS</v>
          </cell>
          <cell r="B49" t="str">
            <v>WATSON COGENERATION</v>
          </cell>
          <cell r="C49" t="str">
            <v>LA Basin</v>
          </cell>
          <cell r="D49">
            <v>251.38</v>
          </cell>
          <cell r="E49">
            <v>248.73</v>
          </cell>
          <cell r="F49">
            <v>256.05</v>
          </cell>
          <cell r="G49">
            <v>281.35</v>
          </cell>
          <cell r="H49">
            <v>263.07</v>
          </cell>
          <cell r="I49">
            <v>261.76</v>
          </cell>
          <cell r="J49">
            <v>259.95</v>
          </cell>
          <cell r="K49">
            <v>265.05</v>
          </cell>
          <cell r="L49">
            <v>281.42</v>
          </cell>
          <cell r="M49">
            <v>251.07</v>
          </cell>
          <cell r="N49">
            <v>263.97</v>
          </cell>
          <cell r="O49">
            <v>237.09</v>
          </cell>
          <cell r="P49" t="str">
            <v>Y</v>
          </cell>
          <cell r="Q49" t="str">
            <v>South</v>
          </cell>
          <cell r="R49" t="str">
            <v>FC</v>
          </cell>
          <cell r="S49" t="str">
            <v/>
          </cell>
          <cell r="T49" t="str">
            <v/>
          </cell>
          <cell r="U49" t="e">
            <v>#N/A</v>
          </cell>
          <cell r="V49" t="e">
            <v>#N/A</v>
          </cell>
          <cell r="W49" t="e">
            <v>#N/A</v>
          </cell>
          <cell r="X49" t="e">
            <v>#N/A</v>
          </cell>
          <cell r="Y49" t="e">
            <v>#N/A</v>
          </cell>
          <cell r="Z49" t="e">
            <v>#N/A</v>
          </cell>
          <cell r="AA49" t="e">
            <v>#N/A</v>
          </cell>
          <cell r="AB49" t="e">
            <v>#N/A</v>
          </cell>
          <cell r="AC49" t="e">
            <v>#N/A</v>
          </cell>
          <cell r="AD49" t="e">
            <v>#N/A</v>
          </cell>
          <cell r="AE49" t="e">
            <v>#N/A</v>
          </cell>
          <cell r="AF49" t="e">
            <v>#N/A</v>
          </cell>
        </row>
        <row r="50">
          <cell r="A50" t="str">
            <v>ARLNTN_2_AR1SR1</v>
          </cell>
          <cell r="B50" t="str">
            <v>Arlington</v>
          </cell>
          <cell r="C50" t="str">
            <v>CAISO System</v>
          </cell>
          <cell r="D50">
            <v>0.4</v>
          </cell>
          <cell r="E50">
            <v>3</v>
          </cell>
          <cell r="F50">
            <v>3.5</v>
          </cell>
          <cell r="G50">
            <v>4.4</v>
          </cell>
          <cell r="H50">
            <v>6.4</v>
          </cell>
          <cell r="I50">
            <v>13.1</v>
          </cell>
          <cell r="J50">
            <v>14.4</v>
          </cell>
          <cell r="K50">
            <v>12.4</v>
          </cell>
          <cell r="L50">
            <v>11.1</v>
          </cell>
          <cell r="M50">
            <v>7.4</v>
          </cell>
          <cell r="N50">
            <v>5.7</v>
          </cell>
          <cell r="O50">
            <v>3.5</v>
          </cell>
          <cell r="P50" t="str">
            <v>N</v>
          </cell>
          <cell r="Q50" t="str">
            <v>South</v>
          </cell>
          <cell r="R50" t="str">
            <v>ID</v>
          </cell>
          <cell r="S50" t="str">
            <v>100%</v>
          </cell>
          <cell r="T50" t="str">
            <v>C8 - Waiting for West of Colorado River cRAS and possibly other</v>
          </cell>
          <cell r="U50">
            <v>0.4</v>
          </cell>
          <cell r="V50">
            <v>3</v>
          </cell>
          <cell r="W50">
            <v>3.5</v>
          </cell>
          <cell r="X50">
            <v>4.4</v>
          </cell>
          <cell r="Y50">
            <v>6.4</v>
          </cell>
          <cell r="Z50">
            <v>13.1</v>
          </cell>
          <cell r="AA50">
            <v>14.4</v>
          </cell>
          <cell r="AB50">
            <v>12.4</v>
          </cell>
          <cell r="AC50">
            <v>11.1</v>
          </cell>
          <cell r="AD50">
            <v>7.4</v>
          </cell>
          <cell r="AE50">
            <v>5.7</v>
          </cell>
          <cell r="AF50">
            <v>3.5</v>
          </cell>
        </row>
        <row r="51">
          <cell r="A51" t="str">
            <v>ARVINN_6_ORION1</v>
          </cell>
          <cell r="B51" t="str">
            <v>Orion 1 Solar</v>
          </cell>
          <cell r="C51" t="str">
            <v>CAISO System</v>
          </cell>
          <cell r="D51">
            <v>0.05</v>
          </cell>
          <cell r="E51">
            <v>0.36</v>
          </cell>
          <cell r="F51">
            <v>0.42</v>
          </cell>
          <cell r="G51">
            <v>0.53</v>
          </cell>
          <cell r="H51">
            <v>0.77</v>
          </cell>
          <cell r="I51">
            <v>1.57</v>
          </cell>
          <cell r="J51">
            <v>1.73</v>
          </cell>
          <cell r="K51">
            <v>1.49</v>
          </cell>
          <cell r="L51">
            <v>1.33</v>
          </cell>
          <cell r="M51">
            <v>0.89</v>
          </cell>
          <cell r="N51">
            <v>0.68</v>
          </cell>
          <cell r="O51">
            <v>0.42</v>
          </cell>
          <cell r="P51" t="str">
            <v>N</v>
          </cell>
          <cell r="Q51" t="str">
            <v>North</v>
          </cell>
          <cell r="R51" t="str">
            <v>FC</v>
          </cell>
          <cell r="S51" t="str">
            <v/>
          </cell>
          <cell r="T51" t="str">
            <v/>
          </cell>
          <cell r="U51">
            <v>0.05</v>
          </cell>
          <cell r="V51">
            <v>0.36</v>
          </cell>
          <cell r="W51">
            <v>0.42</v>
          </cell>
          <cell r="X51">
            <v>0.53</v>
          </cell>
          <cell r="Y51">
            <v>0.77</v>
          </cell>
          <cell r="Z51">
            <v>1.57</v>
          </cell>
          <cell r="AA51">
            <v>1.73</v>
          </cell>
          <cell r="AB51">
            <v>1.49</v>
          </cell>
          <cell r="AC51">
            <v>1.33</v>
          </cell>
          <cell r="AD51">
            <v>0.89</v>
          </cell>
          <cell r="AE51">
            <v>0.68</v>
          </cell>
          <cell r="AF51">
            <v>0.42</v>
          </cell>
        </row>
        <row r="52">
          <cell r="A52" t="str">
            <v>ARVINN_6_ORION2</v>
          </cell>
          <cell r="B52" t="str">
            <v>Orion 2 Solar</v>
          </cell>
          <cell r="C52" t="str">
            <v>CAISO System</v>
          </cell>
          <cell r="D52">
            <v>0.03</v>
          </cell>
          <cell r="E52">
            <v>0.24</v>
          </cell>
          <cell r="F52">
            <v>0.28</v>
          </cell>
          <cell r="G52">
            <v>0.35</v>
          </cell>
          <cell r="H52">
            <v>0.51</v>
          </cell>
          <cell r="I52">
            <v>1.05</v>
          </cell>
          <cell r="J52">
            <v>1.15</v>
          </cell>
          <cell r="K52">
            <v>0.99</v>
          </cell>
          <cell r="L52">
            <v>0.89</v>
          </cell>
          <cell r="M52">
            <v>0.59</v>
          </cell>
          <cell r="N52">
            <v>0.46</v>
          </cell>
          <cell r="O52">
            <v>0.28</v>
          </cell>
          <cell r="P52" t="str">
            <v>N</v>
          </cell>
          <cell r="Q52" t="str">
            <v>North</v>
          </cell>
          <cell r="R52" t="str">
            <v>FC</v>
          </cell>
          <cell r="S52" t="str">
            <v/>
          </cell>
          <cell r="T52" t="str">
            <v/>
          </cell>
          <cell r="U52">
            <v>0.03</v>
          </cell>
          <cell r="V52">
            <v>0.24</v>
          </cell>
          <cell r="W52">
            <v>0.28</v>
          </cell>
          <cell r="X52">
            <v>0.35</v>
          </cell>
          <cell r="Y52">
            <v>0.51</v>
          </cell>
          <cell r="Z52">
            <v>1.05</v>
          </cell>
          <cell r="AA52">
            <v>1.15</v>
          </cell>
          <cell r="AB52">
            <v>0.99</v>
          </cell>
          <cell r="AC52">
            <v>0.89</v>
          </cell>
          <cell r="AD52">
            <v>0.59</v>
          </cell>
          <cell r="AE52">
            <v>0.46</v>
          </cell>
          <cell r="AF52">
            <v>0.28</v>
          </cell>
        </row>
        <row r="53">
          <cell r="A53" t="str">
            <v>ASTORA_2_SOLAR1</v>
          </cell>
          <cell r="B53" t="str">
            <v>Astoria 1</v>
          </cell>
          <cell r="C53" t="str">
            <v>CAISO System</v>
          </cell>
          <cell r="D53">
            <v>0.4</v>
          </cell>
          <cell r="E53">
            <v>3</v>
          </cell>
          <cell r="F53">
            <v>3.5</v>
          </cell>
          <cell r="G53">
            <v>4.4</v>
          </cell>
          <cell r="H53">
            <v>6.4</v>
          </cell>
          <cell r="I53">
            <v>13.1</v>
          </cell>
          <cell r="J53">
            <v>14.4</v>
          </cell>
          <cell r="K53">
            <v>12.4</v>
          </cell>
          <cell r="L53">
            <v>11.1</v>
          </cell>
          <cell r="M53">
            <v>7.4</v>
          </cell>
          <cell r="N53">
            <v>5.7</v>
          </cell>
          <cell r="O53">
            <v>3.5</v>
          </cell>
          <cell r="P53" t="str">
            <v>N</v>
          </cell>
          <cell r="Q53" t="str">
            <v>South</v>
          </cell>
          <cell r="R53" t="str">
            <v>FC</v>
          </cell>
          <cell r="S53" t="str">
            <v/>
          </cell>
          <cell r="T53" t="str">
            <v/>
          </cell>
          <cell r="U53">
            <v>0.4</v>
          </cell>
          <cell r="V53">
            <v>3</v>
          </cell>
          <cell r="W53">
            <v>3.5</v>
          </cell>
          <cell r="X53">
            <v>4.4</v>
          </cell>
          <cell r="Y53">
            <v>6.4</v>
          </cell>
          <cell r="Z53">
            <v>13.1</v>
          </cell>
          <cell r="AA53">
            <v>14.4</v>
          </cell>
          <cell r="AB53">
            <v>12.4</v>
          </cell>
          <cell r="AC53">
            <v>11.1</v>
          </cell>
          <cell r="AD53">
            <v>7.4</v>
          </cell>
          <cell r="AE53">
            <v>5.7</v>
          </cell>
          <cell r="AF53">
            <v>3.5</v>
          </cell>
        </row>
        <row r="54">
          <cell r="A54" t="str">
            <v>ASTORA_2_SOLAR2</v>
          </cell>
          <cell r="B54" t="str">
            <v>Astoria 2</v>
          </cell>
          <cell r="C54" t="str">
            <v>CAISO System</v>
          </cell>
          <cell r="D54">
            <v>0.3</v>
          </cell>
          <cell r="E54">
            <v>2.25</v>
          </cell>
          <cell r="F54">
            <v>2.63</v>
          </cell>
          <cell r="G54">
            <v>3.3</v>
          </cell>
          <cell r="H54">
            <v>4.8</v>
          </cell>
          <cell r="I54">
            <v>9.83</v>
          </cell>
          <cell r="J54">
            <v>10.8</v>
          </cell>
          <cell r="K54">
            <v>9.3</v>
          </cell>
          <cell r="L54">
            <v>8.33</v>
          </cell>
          <cell r="M54">
            <v>5.55</v>
          </cell>
          <cell r="N54">
            <v>4.28</v>
          </cell>
          <cell r="O54">
            <v>2.63</v>
          </cell>
          <cell r="P54" t="str">
            <v>N</v>
          </cell>
          <cell r="Q54" t="str">
            <v>South</v>
          </cell>
          <cell r="R54" t="str">
            <v>FC</v>
          </cell>
          <cell r="S54" t="str">
            <v/>
          </cell>
          <cell r="T54" t="str">
            <v/>
          </cell>
          <cell r="U54">
            <v>0.3</v>
          </cell>
          <cell r="V54">
            <v>2.25</v>
          </cell>
          <cell r="W54">
            <v>2.63</v>
          </cell>
          <cell r="X54">
            <v>3.3</v>
          </cell>
          <cell r="Y54">
            <v>4.8</v>
          </cell>
          <cell r="Z54">
            <v>9.83</v>
          </cell>
          <cell r="AA54">
            <v>10.8</v>
          </cell>
          <cell r="AB54">
            <v>9.3</v>
          </cell>
          <cell r="AC54">
            <v>8.33</v>
          </cell>
          <cell r="AD54">
            <v>5.55</v>
          </cell>
          <cell r="AE54">
            <v>4.28</v>
          </cell>
          <cell r="AF54">
            <v>2.63</v>
          </cell>
        </row>
        <row r="55">
          <cell r="A55" t="str">
            <v>ATHOS_5_AP1X2</v>
          </cell>
          <cell r="B55" t="str">
            <v>Athos Power Plant</v>
          </cell>
          <cell r="C55" t="str">
            <v>CAISO System</v>
          </cell>
          <cell r="D55">
            <v>1</v>
          </cell>
          <cell r="E55">
            <v>7.5</v>
          </cell>
          <cell r="F55">
            <v>8.75</v>
          </cell>
          <cell r="G55">
            <v>11</v>
          </cell>
          <cell r="H55">
            <v>16</v>
          </cell>
          <cell r="I55">
            <v>32.75</v>
          </cell>
          <cell r="J55">
            <v>36</v>
          </cell>
          <cell r="K55">
            <v>31</v>
          </cell>
          <cell r="L55">
            <v>27.75</v>
          </cell>
          <cell r="M55">
            <v>18.5</v>
          </cell>
          <cell r="N55">
            <v>14.25</v>
          </cell>
          <cell r="O55">
            <v>8.75</v>
          </cell>
          <cell r="P55" t="str">
            <v>N</v>
          </cell>
          <cell r="Q55" t="str">
            <v>South</v>
          </cell>
          <cell r="R55" t="str">
            <v>FC</v>
          </cell>
          <cell r="U55">
            <v>1</v>
          </cell>
          <cell r="V55">
            <v>7.5</v>
          </cell>
          <cell r="W55">
            <v>8.75</v>
          </cell>
          <cell r="X55">
            <v>11</v>
          </cell>
          <cell r="Y55">
            <v>16</v>
          </cell>
          <cell r="Z55">
            <v>32.75</v>
          </cell>
          <cell r="AA55">
            <v>36</v>
          </cell>
          <cell r="AB55">
            <v>31</v>
          </cell>
          <cell r="AC55">
            <v>27.75</v>
          </cell>
          <cell r="AD55">
            <v>18.5</v>
          </cell>
          <cell r="AE55">
            <v>14.25</v>
          </cell>
          <cell r="AF55">
            <v>8.75</v>
          </cell>
        </row>
        <row r="56">
          <cell r="A56" t="str">
            <v>ATHOS_5_AP2X2</v>
          </cell>
          <cell r="B56" t="str">
            <v>Athos Power Plant 2</v>
          </cell>
          <cell r="C56" t="str">
            <v>CAISO System</v>
          </cell>
          <cell r="D56">
            <v>0.8</v>
          </cell>
          <cell r="E56">
            <v>6</v>
          </cell>
          <cell r="F56">
            <v>7</v>
          </cell>
          <cell r="G56">
            <v>8.8</v>
          </cell>
          <cell r="H56">
            <v>12.8</v>
          </cell>
          <cell r="I56">
            <v>26.2</v>
          </cell>
          <cell r="J56">
            <v>28.8</v>
          </cell>
          <cell r="K56">
            <v>24.8</v>
          </cell>
          <cell r="L56">
            <v>22.2</v>
          </cell>
          <cell r="M56">
            <v>14.8</v>
          </cell>
          <cell r="N56">
            <v>11.4</v>
          </cell>
          <cell r="O56">
            <v>7</v>
          </cell>
          <cell r="P56" t="str">
            <v>N</v>
          </cell>
          <cell r="Q56" t="str">
            <v>South</v>
          </cell>
          <cell r="R56" t="str">
            <v>FC</v>
          </cell>
          <cell r="U56">
            <v>0.8</v>
          </cell>
          <cell r="V56">
            <v>6</v>
          </cell>
          <cell r="W56">
            <v>7</v>
          </cell>
          <cell r="X56">
            <v>8.8</v>
          </cell>
          <cell r="Y56">
            <v>12.8</v>
          </cell>
          <cell r="Z56">
            <v>26.2</v>
          </cell>
          <cell r="AA56">
            <v>28.8</v>
          </cell>
          <cell r="AB56">
            <v>24.8</v>
          </cell>
          <cell r="AC56">
            <v>22.2</v>
          </cell>
          <cell r="AD56">
            <v>14.8</v>
          </cell>
          <cell r="AE56">
            <v>11.4</v>
          </cell>
          <cell r="AF56">
            <v>7</v>
          </cell>
        </row>
        <row r="57">
          <cell r="A57" t="str">
            <v>ATWEL2_1_SOLAR1</v>
          </cell>
          <cell r="B57" t="str">
            <v>Atwell West</v>
          </cell>
          <cell r="C57" t="str">
            <v>CAISO System</v>
          </cell>
          <cell r="D57">
            <v>0.08</v>
          </cell>
          <cell r="E57">
            <v>0.6</v>
          </cell>
          <cell r="F57">
            <v>0.7</v>
          </cell>
          <cell r="G57">
            <v>0.88</v>
          </cell>
          <cell r="H57">
            <v>1.28</v>
          </cell>
          <cell r="I57">
            <v>2.62</v>
          </cell>
          <cell r="J57">
            <v>2.88</v>
          </cell>
          <cell r="K57">
            <v>2.48</v>
          </cell>
          <cell r="L57">
            <v>2.22</v>
          </cell>
          <cell r="M57">
            <v>1.48</v>
          </cell>
          <cell r="N57">
            <v>1.14</v>
          </cell>
          <cell r="O57">
            <v>0.7</v>
          </cell>
          <cell r="P57" t="str">
            <v>N</v>
          </cell>
          <cell r="Q57" t="str">
            <v>North</v>
          </cell>
          <cell r="R57" t="str">
            <v>FC</v>
          </cell>
          <cell r="S57" t="str">
            <v/>
          </cell>
          <cell r="T57" t="str">
            <v/>
          </cell>
          <cell r="U57">
            <v>0.08</v>
          </cell>
          <cell r="V57">
            <v>0.6</v>
          </cell>
          <cell r="W57">
            <v>0.7</v>
          </cell>
          <cell r="X57">
            <v>0.88</v>
          </cell>
          <cell r="Y57">
            <v>1.28</v>
          </cell>
          <cell r="Z57">
            <v>2.62</v>
          </cell>
          <cell r="AA57">
            <v>2.88</v>
          </cell>
          <cell r="AB57">
            <v>2.48</v>
          </cell>
          <cell r="AC57">
            <v>2.22</v>
          </cell>
          <cell r="AD57">
            <v>1.48</v>
          </cell>
          <cell r="AE57">
            <v>1.14</v>
          </cell>
          <cell r="AF57">
            <v>0.7</v>
          </cell>
        </row>
        <row r="58">
          <cell r="A58" t="str">
            <v>ATWELL_1_SOLAR</v>
          </cell>
          <cell r="B58" t="str">
            <v>Atwell Island PV Solar Generating Faci.</v>
          </cell>
          <cell r="C58" t="str">
            <v>CAISO System</v>
          </cell>
          <cell r="D58">
            <v>0.08</v>
          </cell>
          <cell r="E58">
            <v>0.6</v>
          </cell>
          <cell r="F58">
            <v>0.7</v>
          </cell>
          <cell r="G58">
            <v>0.88</v>
          </cell>
          <cell r="H58">
            <v>1.28</v>
          </cell>
          <cell r="I58">
            <v>2.62</v>
          </cell>
          <cell r="J58">
            <v>2.88</v>
          </cell>
          <cell r="K58">
            <v>2.48</v>
          </cell>
          <cell r="L58">
            <v>2.22</v>
          </cell>
          <cell r="M58">
            <v>1.48</v>
          </cell>
          <cell r="N58">
            <v>1.14</v>
          </cell>
          <cell r="O58">
            <v>0.7</v>
          </cell>
          <cell r="P58" t="str">
            <v>N</v>
          </cell>
          <cell r="Q58" t="str">
            <v>North</v>
          </cell>
          <cell r="R58" t="str">
            <v>FC</v>
          </cell>
          <cell r="S58" t="str">
            <v/>
          </cell>
          <cell r="T58" t="str">
            <v/>
          </cell>
          <cell r="U58">
            <v>0.08</v>
          </cell>
          <cell r="V58">
            <v>0.6</v>
          </cell>
          <cell r="W58">
            <v>0.7</v>
          </cell>
          <cell r="X58">
            <v>0.88</v>
          </cell>
          <cell r="Y58">
            <v>1.28</v>
          </cell>
          <cell r="Z58">
            <v>2.62</v>
          </cell>
          <cell r="AA58">
            <v>2.88</v>
          </cell>
          <cell r="AB58">
            <v>2.48</v>
          </cell>
          <cell r="AC58">
            <v>2.22</v>
          </cell>
          <cell r="AD58">
            <v>1.48</v>
          </cell>
          <cell r="AE58">
            <v>1.14</v>
          </cell>
          <cell r="AF58">
            <v>0.7</v>
          </cell>
        </row>
        <row r="59">
          <cell r="A59" t="str">
            <v>AVENAL_6_AVPARK</v>
          </cell>
          <cell r="B59" t="str">
            <v>Avenal Park Solar Project</v>
          </cell>
          <cell r="C59" t="str">
            <v>Fresno</v>
          </cell>
          <cell r="D59">
            <v>0.02</v>
          </cell>
          <cell r="E59">
            <v>0.18</v>
          </cell>
          <cell r="F59">
            <v>0.21</v>
          </cell>
          <cell r="G59">
            <v>0.26</v>
          </cell>
          <cell r="H59">
            <v>0.38</v>
          </cell>
          <cell r="I59">
            <v>0.79</v>
          </cell>
          <cell r="J59">
            <v>0.86</v>
          </cell>
          <cell r="K59">
            <v>0.74</v>
          </cell>
          <cell r="L59">
            <v>0.67</v>
          </cell>
          <cell r="M59">
            <v>0.44</v>
          </cell>
          <cell r="N59">
            <v>0.34</v>
          </cell>
          <cell r="O59">
            <v>0.21</v>
          </cell>
          <cell r="P59" t="str">
            <v>N</v>
          </cell>
          <cell r="Q59" t="str">
            <v>North</v>
          </cell>
          <cell r="R59" t="str">
            <v>ID</v>
          </cell>
          <cell r="S59" t="str">
            <v>100%</v>
          </cell>
          <cell r="T59" t="str">
            <v>18DGD Waiting for Reconductor Los Banos-Padre Flat-Panoche 230 kV, Gates #13 500/230 kV and possibly other</v>
          </cell>
          <cell r="U59">
            <v>0.02</v>
          </cell>
          <cell r="V59">
            <v>0.18</v>
          </cell>
          <cell r="W59">
            <v>0.21</v>
          </cell>
          <cell r="X59">
            <v>0.26</v>
          </cell>
          <cell r="Y59">
            <v>0.38</v>
          </cell>
          <cell r="Z59">
            <v>0.79</v>
          </cell>
          <cell r="AA59">
            <v>0.86</v>
          </cell>
          <cell r="AB59">
            <v>0.74</v>
          </cell>
          <cell r="AC59">
            <v>0.67</v>
          </cell>
          <cell r="AD59">
            <v>0.44</v>
          </cell>
          <cell r="AE59">
            <v>0.34</v>
          </cell>
          <cell r="AF59">
            <v>0.21</v>
          </cell>
        </row>
        <row r="60">
          <cell r="A60" t="str">
            <v>AVENAL_6_AVSLR1</v>
          </cell>
          <cell r="B60" t="str">
            <v>Avenal Solar 1</v>
          </cell>
          <cell r="C60" t="str">
            <v>Fresno</v>
          </cell>
          <cell r="D60">
            <v>0</v>
          </cell>
          <cell r="E60">
            <v>0</v>
          </cell>
          <cell r="F60">
            <v>0</v>
          </cell>
          <cell r="G60">
            <v>0</v>
          </cell>
          <cell r="H60">
            <v>0</v>
          </cell>
          <cell r="I60">
            <v>0</v>
          </cell>
          <cell r="J60">
            <v>0</v>
          </cell>
          <cell r="K60">
            <v>0</v>
          </cell>
          <cell r="L60">
            <v>0</v>
          </cell>
          <cell r="M60">
            <v>0</v>
          </cell>
          <cell r="N60">
            <v>0</v>
          </cell>
          <cell r="O60">
            <v>0</v>
          </cell>
          <cell r="P60" t="str">
            <v>N</v>
          </cell>
          <cell r="Q60" t="str">
            <v>North</v>
          </cell>
          <cell r="R60" t="str">
            <v>EO</v>
          </cell>
          <cell r="S60" t="str">
            <v/>
          </cell>
          <cell r="T60" t="str">
            <v/>
          </cell>
          <cell r="U60">
            <v>0.03</v>
          </cell>
          <cell r="V60">
            <v>0.24</v>
          </cell>
          <cell r="W60">
            <v>0.28</v>
          </cell>
          <cell r="X60">
            <v>0.35</v>
          </cell>
          <cell r="Y60">
            <v>0.51</v>
          </cell>
          <cell r="Z60">
            <v>1.03</v>
          </cell>
          <cell r="AA60">
            <v>1.14</v>
          </cell>
          <cell r="AB60">
            <v>0.98</v>
          </cell>
          <cell r="AC60">
            <v>0.88</v>
          </cell>
          <cell r="AD60">
            <v>0.58</v>
          </cell>
          <cell r="AE60">
            <v>0.45</v>
          </cell>
          <cell r="AF60">
            <v>0.28</v>
          </cell>
        </row>
        <row r="61">
          <cell r="A61" t="str">
            <v>AVENAL_6_AVSLR2</v>
          </cell>
          <cell r="B61" t="str">
            <v>Avenal Solar 2</v>
          </cell>
          <cell r="C61" t="str">
            <v>Fresno</v>
          </cell>
          <cell r="D61">
            <v>0</v>
          </cell>
          <cell r="E61">
            <v>0</v>
          </cell>
          <cell r="F61">
            <v>0</v>
          </cell>
          <cell r="G61">
            <v>0</v>
          </cell>
          <cell r="H61">
            <v>0</v>
          </cell>
          <cell r="I61">
            <v>0</v>
          </cell>
          <cell r="J61">
            <v>0</v>
          </cell>
          <cell r="K61">
            <v>0</v>
          </cell>
          <cell r="L61">
            <v>0</v>
          </cell>
          <cell r="M61">
            <v>0</v>
          </cell>
          <cell r="N61">
            <v>0</v>
          </cell>
          <cell r="O61">
            <v>0</v>
          </cell>
          <cell r="P61" t="str">
            <v>N</v>
          </cell>
          <cell r="Q61" t="str">
            <v>North</v>
          </cell>
          <cell r="R61" t="str">
            <v>EO</v>
          </cell>
          <cell r="S61" t="str">
            <v/>
          </cell>
          <cell r="T61" t="str">
            <v/>
          </cell>
          <cell r="U61">
            <v>0.03</v>
          </cell>
          <cell r="V61">
            <v>0.24</v>
          </cell>
          <cell r="W61">
            <v>0.28</v>
          </cell>
          <cell r="X61">
            <v>0.35</v>
          </cell>
          <cell r="Y61">
            <v>0.51</v>
          </cell>
          <cell r="Z61">
            <v>1.03</v>
          </cell>
          <cell r="AA61">
            <v>1.14</v>
          </cell>
          <cell r="AB61">
            <v>0.98</v>
          </cell>
          <cell r="AC61">
            <v>0.88</v>
          </cell>
          <cell r="AD61">
            <v>0.58</v>
          </cell>
          <cell r="AE61">
            <v>0.45</v>
          </cell>
          <cell r="AF61">
            <v>0.28</v>
          </cell>
        </row>
        <row r="62">
          <cell r="A62" t="str">
            <v>AVENAL_6_SANDDG</v>
          </cell>
          <cell r="B62" t="str">
            <v>Sand Drag Solar Project</v>
          </cell>
          <cell r="C62" t="str">
            <v>Fresno</v>
          </cell>
          <cell r="D62">
            <v>0.08</v>
          </cell>
          <cell r="E62">
            <v>0.57</v>
          </cell>
          <cell r="F62">
            <v>0.67</v>
          </cell>
          <cell r="G62">
            <v>0.84</v>
          </cell>
          <cell r="H62">
            <v>1.22</v>
          </cell>
          <cell r="I62">
            <v>2.49</v>
          </cell>
          <cell r="J62">
            <v>2.74</v>
          </cell>
          <cell r="K62">
            <v>2.36</v>
          </cell>
          <cell r="L62">
            <v>2.11</v>
          </cell>
          <cell r="M62">
            <v>1.41</v>
          </cell>
          <cell r="N62">
            <v>1.08</v>
          </cell>
          <cell r="O62">
            <v>0.67</v>
          </cell>
          <cell r="P62" t="str">
            <v>N</v>
          </cell>
          <cell r="Q62" t="str">
            <v>North</v>
          </cell>
          <cell r="R62" t="str">
            <v>ID</v>
          </cell>
          <cell r="S62" t="str">
            <v>83.58%</v>
          </cell>
          <cell r="T62" t="str">
            <v>18DGD (83.58% or 15.88 MW of 19 MW) Waiting for Reconductor Los Banos-Padre Flat-Panoche 230 kV, Gates #13 500/230 kV and possibly other</v>
          </cell>
          <cell r="U62">
            <v>0.08</v>
          </cell>
          <cell r="V62">
            <v>0.57</v>
          </cell>
          <cell r="W62">
            <v>0.67</v>
          </cell>
          <cell r="X62">
            <v>0.84</v>
          </cell>
          <cell r="Y62">
            <v>1.22</v>
          </cell>
          <cell r="Z62">
            <v>2.49</v>
          </cell>
          <cell r="AA62">
            <v>2.74</v>
          </cell>
          <cell r="AB62">
            <v>2.36</v>
          </cell>
          <cell r="AC62">
            <v>2.11</v>
          </cell>
          <cell r="AD62">
            <v>1.41</v>
          </cell>
          <cell r="AE62">
            <v>1.08</v>
          </cell>
          <cell r="AF62">
            <v>0.67</v>
          </cell>
        </row>
        <row r="63">
          <cell r="A63" t="str">
            <v>AVENAL_6_SUNCTY</v>
          </cell>
          <cell r="B63" t="str">
            <v>Sun City Solar Project</v>
          </cell>
          <cell r="C63" t="str">
            <v>Fresno</v>
          </cell>
          <cell r="D63">
            <v>0.08</v>
          </cell>
          <cell r="E63">
            <v>0.6</v>
          </cell>
          <cell r="F63">
            <v>0.7</v>
          </cell>
          <cell r="G63">
            <v>0.88</v>
          </cell>
          <cell r="H63">
            <v>1.28</v>
          </cell>
          <cell r="I63">
            <v>2.62</v>
          </cell>
          <cell r="J63">
            <v>2.88</v>
          </cell>
          <cell r="K63">
            <v>2.48</v>
          </cell>
          <cell r="L63">
            <v>2.22</v>
          </cell>
          <cell r="M63">
            <v>1.48</v>
          </cell>
          <cell r="N63">
            <v>1.14</v>
          </cell>
          <cell r="O63">
            <v>0.7</v>
          </cell>
          <cell r="P63" t="str">
            <v>N</v>
          </cell>
          <cell r="Q63" t="str">
            <v>North</v>
          </cell>
          <cell r="R63" t="str">
            <v>ID</v>
          </cell>
          <cell r="S63" t="str">
            <v>100%</v>
          </cell>
          <cell r="T63" t="str">
            <v>18DGD Waiting for Reconductor Los Banos-Padre Flat-Panoche 230 kV, Gates #13 500/230 kV and possibly other</v>
          </cell>
          <cell r="U63">
            <v>0.08</v>
          </cell>
          <cell r="V63">
            <v>0.6</v>
          </cell>
          <cell r="W63">
            <v>0.7</v>
          </cell>
          <cell r="X63">
            <v>0.88</v>
          </cell>
          <cell r="Y63">
            <v>1.28</v>
          </cell>
          <cell r="Z63">
            <v>2.62</v>
          </cell>
          <cell r="AA63">
            <v>2.88</v>
          </cell>
          <cell r="AB63">
            <v>2.48</v>
          </cell>
          <cell r="AC63">
            <v>2.22</v>
          </cell>
          <cell r="AD63">
            <v>1.48</v>
          </cell>
          <cell r="AE63">
            <v>1.14</v>
          </cell>
          <cell r="AF63">
            <v>0.7</v>
          </cell>
        </row>
        <row r="64">
          <cell r="A64" t="str">
            <v>AVSOLR_2_SOLAR</v>
          </cell>
          <cell r="B64" t="str">
            <v>AV SOLAR RANCH 1</v>
          </cell>
          <cell r="C64" t="str">
            <v>CAISO System</v>
          </cell>
          <cell r="D64">
            <v>0.97</v>
          </cell>
          <cell r="E64">
            <v>7.25</v>
          </cell>
          <cell r="F64">
            <v>8.45</v>
          </cell>
          <cell r="G64">
            <v>10.63</v>
          </cell>
          <cell r="H64">
            <v>15.46</v>
          </cell>
          <cell r="I64">
            <v>31.64</v>
          </cell>
          <cell r="J64">
            <v>34.78</v>
          </cell>
          <cell r="K64">
            <v>29.95</v>
          </cell>
          <cell r="L64">
            <v>26.81</v>
          </cell>
          <cell r="M64">
            <v>17.87</v>
          </cell>
          <cell r="N64">
            <v>13.77</v>
          </cell>
          <cell r="O64">
            <v>8.45</v>
          </cell>
          <cell r="P64" t="str">
            <v>N</v>
          </cell>
          <cell r="Q64" t="str">
            <v>South</v>
          </cell>
          <cell r="R64" t="str">
            <v>FC</v>
          </cell>
          <cell r="S64" t="str">
            <v/>
          </cell>
          <cell r="T64" t="str">
            <v/>
          </cell>
          <cell r="U64">
            <v>0.97</v>
          </cell>
          <cell r="V64">
            <v>7.25</v>
          </cell>
          <cell r="W64">
            <v>8.45</v>
          </cell>
          <cell r="X64">
            <v>10.63</v>
          </cell>
          <cell r="Y64">
            <v>15.46</v>
          </cell>
          <cell r="Z64">
            <v>31.64</v>
          </cell>
          <cell r="AA64">
            <v>34.78</v>
          </cell>
          <cell r="AB64">
            <v>29.95</v>
          </cell>
          <cell r="AC64">
            <v>26.81</v>
          </cell>
          <cell r="AD64">
            <v>17.87</v>
          </cell>
          <cell r="AE64">
            <v>13.77</v>
          </cell>
          <cell r="AF64">
            <v>8.45</v>
          </cell>
        </row>
        <row r="65">
          <cell r="A65" t="str">
            <v>BAHIA_2_LKHSR1</v>
          </cell>
          <cell r="B65" t="str">
            <v>Lake Herman Solar</v>
          </cell>
          <cell r="C65" t="str">
            <v>CAISO System</v>
          </cell>
          <cell r="D65">
            <v>0</v>
          </cell>
          <cell r="E65">
            <v>0</v>
          </cell>
          <cell r="F65">
            <v>0</v>
          </cell>
          <cell r="G65">
            <v>0</v>
          </cell>
          <cell r="H65">
            <v>0</v>
          </cell>
          <cell r="I65">
            <v>0</v>
          </cell>
          <cell r="J65">
            <v>0</v>
          </cell>
          <cell r="K65">
            <v>0</v>
          </cell>
          <cell r="L65">
            <v>0</v>
          </cell>
          <cell r="M65">
            <v>0</v>
          </cell>
          <cell r="N65">
            <v>0</v>
          </cell>
          <cell r="O65">
            <v>0</v>
          </cell>
          <cell r="P65" t="str">
            <v>N</v>
          </cell>
          <cell r="Q65" t="str">
            <v>North</v>
          </cell>
          <cell r="R65" t="str">
            <v>EO</v>
          </cell>
          <cell r="U65">
            <v>0.02</v>
          </cell>
          <cell r="V65">
            <v>0.15</v>
          </cell>
          <cell r="W65">
            <v>0.18</v>
          </cell>
          <cell r="X65">
            <v>0.22</v>
          </cell>
          <cell r="Y65">
            <v>0.32</v>
          </cell>
          <cell r="Z65">
            <v>0.66</v>
          </cell>
          <cell r="AA65">
            <v>0.72</v>
          </cell>
          <cell r="AB65">
            <v>0.62</v>
          </cell>
          <cell r="AC65">
            <v>0.56</v>
          </cell>
          <cell r="AD65">
            <v>0.37</v>
          </cell>
          <cell r="AE65">
            <v>0.29</v>
          </cell>
          <cell r="AF65">
            <v>0.18</v>
          </cell>
        </row>
        <row r="66">
          <cell r="A66" t="str">
            <v>BALCHS_7_UNIT 1</v>
          </cell>
          <cell r="B66" t="str">
            <v>BALCH 1 PH UNIT 1</v>
          </cell>
          <cell r="C66" t="str">
            <v>Fresno</v>
          </cell>
          <cell r="D66">
            <v>24.8</v>
          </cell>
          <cell r="E66">
            <v>24.8</v>
          </cell>
          <cell r="F66">
            <v>24.8</v>
          </cell>
          <cell r="G66">
            <v>24.8</v>
          </cell>
          <cell r="H66">
            <v>24.8</v>
          </cell>
          <cell r="I66">
            <v>24.8</v>
          </cell>
          <cell r="J66">
            <v>31</v>
          </cell>
          <cell r="K66">
            <v>31</v>
          </cell>
          <cell r="L66">
            <v>31</v>
          </cell>
          <cell r="M66">
            <v>28.2</v>
          </cell>
          <cell r="N66">
            <v>26.16</v>
          </cell>
          <cell r="O66">
            <v>24.8</v>
          </cell>
          <cell r="P66" t="str">
            <v>Y</v>
          </cell>
          <cell r="Q66" t="str">
            <v>North</v>
          </cell>
          <cell r="R66" t="str">
            <v>FC</v>
          </cell>
          <cell r="S66" t="str">
            <v/>
          </cell>
          <cell r="T66" t="str">
            <v/>
          </cell>
          <cell r="U66" t="e">
            <v>#N/A</v>
          </cell>
          <cell r="V66" t="e">
            <v>#N/A</v>
          </cell>
          <cell r="W66" t="e">
            <v>#N/A</v>
          </cell>
          <cell r="X66" t="e">
            <v>#N/A</v>
          </cell>
          <cell r="Y66" t="e">
            <v>#N/A</v>
          </cell>
          <cell r="Z66" t="e">
            <v>#N/A</v>
          </cell>
          <cell r="AA66" t="e">
            <v>#N/A</v>
          </cell>
          <cell r="AB66" t="e">
            <v>#N/A</v>
          </cell>
          <cell r="AC66" t="e">
            <v>#N/A</v>
          </cell>
          <cell r="AD66" t="e">
            <v>#N/A</v>
          </cell>
          <cell r="AE66" t="e">
            <v>#N/A</v>
          </cell>
          <cell r="AF66" t="e">
            <v>#N/A</v>
          </cell>
        </row>
        <row r="67">
          <cell r="A67" t="str">
            <v>BALCHS_7_UNIT 2</v>
          </cell>
          <cell r="B67" t="str">
            <v>BALCH 2 PH UNIT 2</v>
          </cell>
          <cell r="C67" t="str">
            <v>Fresno</v>
          </cell>
          <cell r="D67">
            <v>42</v>
          </cell>
          <cell r="E67">
            <v>52.5</v>
          </cell>
          <cell r="F67">
            <v>43.6</v>
          </cell>
          <cell r="G67">
            <v>52.5</v>
          </cell>
          <cell r="H67">
            <v>52.5</v>
          </cell>
          <cell r="I67">
            <v>52.5</v>
          </cell>
          <cell r="J67">
            <v>52.5</v>
          </cell>
          <cell r="K67">
            <v>52.5</v>
          </cell>
          <cell r="L67">
            <v>52.5</v>
          </cell>
          <cell r="M67">
            <v>52.5</v>
          </cell>
          <cell r="N67">
            <v>52.5</v>
          </cell>
          <cell r="O67">
            <v>52.5</v>
          </cell>
          <cell r="P67" t="str">
            <v>Y</v>
          </cell>
          <cell r="Q67" t="str">
            <v>North</v>
          </cell>
          <cell r="R67" t="str">
            <v>FC</v>
          </cell>
          <cell r="S67" t="str">
            <v/>
          </cell>
          <cell r="T67" t="str">
            <v/>
          </cell>
          <cell r="U67" t="e">
            <v>#N/A</v>
          </cell>
          <cell r="V67" t="e">
            <v>#N/A</v>
          </cell>
          <cell r="W67" t="e">
            <v>#N/A</v>
          </cell>
          <cell r="X67" t="e">
            <v>#N/A</v>
          </cell>
          <cell r="Y67" t="e">
            <v>#N/A</v>
          </cell>
          <cell r="Z67" t="e">
            <v>#N/A</v>
          </cell>
          <cell r="AA67" t="e">
            <v>#N/A</v>
          </cell>
          <cell r="AB67" t="e">
            <v>#N/A</v>
          </cell>
          <cell r="AC67" t="e">
            <v>#N/A</v>
          </cell>
          <cell r="AD67" t="e">
            <v>#N/A</v>
          </cell>
          <cell r="AE67" t="e">
            <v>#N/A</v>
          </cell>
          <cell r="AF67" t="e">
            <v>#N/A</v>
          </cell>
        </row>
        <row r="68">
          <cell r="A68" t="str">
            <v>BALCHS_7_UNIT 3</v>
          </cell>
          <cell r="B68" t="str">
            <v>BALCH 2 PH UNIT 3</v>
          </cell>
          <cell r="C68" t="str">
            <v>Fresno</v>
          </cell>
          <cell r="D68">
            <v>42</v>
          </cell>
          <cell r="E68">
            <v>0</v>
          </cell>
          <cell r="F68">
            <v>0.4</v>
          </cell>
          <cell r="G68">
            <v>43.68</v>
          </cell>
          <cell r="H68">
            <v>43.68</v>
          </cell>
          <cell r="I68">
            <v>54.18</v>
          </cell>
          <cell r="J68">
            <v>54.18</v>
          </cell>
          <cell r="K68">
            <v>54.18</v>
          </cell>
          <cell r="L68">
            <v>54.18</v>
          </cell>
          <cell r="M68">
            <v>54.18</v>
          </cell>
          <cell r="N68">
            <v>54.18</v>
          </cell>
          <cell r="O68">
            <v>43.68</v>
          </cell>
          <cell r="P68" t="str">
            <v>Y</v>
          </cell>
          <cell r="Q68" t="str">
            <v>North</v>
          </cell>
          <cell r="R68" t="str">
            <v>FC</v>
          </cell>
          <cell r="S68" t="str">
            <v/>
          </cell>
          <cell r="T68" t="str">
            <v/>
          </cell>
          <cell r="U68" t="e">
            <v>#N/A</v>
          </cell>
          <cell r="V68" t="e">
            <v>#N/A</v>
          </cell>
          <cell r="W68" t="e">
            <v>#N/A</v>
          </cell>
          <cell r="X68" t="e">
            <v>#N/A</v>
          </cell>
          <cell r="Y68" t="e">
            <v>#N/A</v>
          </cell>
          <cell r="Z68" t="e">
            <v>#N/A</v>
          </cell>
          <cell r="AA68" t="e">
            <v>#N/A</v>
          </cell>
          <cell r="AB68" t="e">
            <v>#N/A</v>
          </cell>
          <cell r="AC68" t="e">
            <v>#N/A</v>
          </cell>
          <cell r="AD68" t="e">
            <v>#N/A</v>
          </cell>
          <cell r="AE68" t="e">
            <v>#N/A</v>
          </cell>
          <cell r="AF68" t="e">
            <v>#N/A</v>
          </cell>
        </row>
        <row r="69">
          <cell r="A69" t="str">
            <v>BANKPP_2_NSPIN</v>
          </cell>
          <cell r="B69" t="str">
            <v>BANKPP_2_NSPIN</v>
          </cell>
          <cell r="C69" t="str">
            <v>Bay Area</v>
          </cell>
          <cell r="D69">
            <v>127</v>
          </cell>
          <cell r="E69">
            <v>127</v>
          </cell>
          <cell r="F69">
            <v>127</v>
          </cell>
          <cell r="G69">
            <v>127</v>
          </cell>
          <cell r="H69">
            <v>127</v>
          </cell>
          <cell r="I69">
            <v>127</v>
          </cell>
          <cell r="J69">
            <v>127</v>
          </cell>
          <cell r="K69">
            <v>127</v>
          </cell>
          <cell r="L69">
            <v>127</v>
          </cell>
          <cell r="M69">
            <v>127</v>
          </cell>
          <cell r="N69">
            <v>127</v>
          </cell>
          <cell r="O69">
            <v>127</v>
          </cell>
          <cell r="P69" t="str">
            <v>Y</v>
          </cell>
          <cell r="Q69" t="str">
            <v>North</v>
          </cell>
          <cell r="R69" t="str">
            <v>FC</v>
          </cell>
          <cell r="S69" t="str">
            <v/>
          </cell>
          <cell r="T69" t="str">
            <v/>
          </cell>
          <cell r="U69" t="e">
            <v>#N/A</v>
          </cell>
          <cell r="V69" t="e">
            <v>#N/A</v>
          </cell>
          <cell r="W69" t="e">
            <v>#N/A</v>
          </cell>
          <cell r="X69" t="e">
            <v>#N/A</v>
          </cell>
          <cell r="Y69" t="e">
            <v>#N/A</v>
          </cell>
          <cell r="Z69" t="e">
            <v>#N/A</v>
          </cell>
          <cell r="AA69" t="e">
            <v>#N/A</v>
          </cell>
          <cell r="AB69" t="e">
            <v>#N/A</v>
          </cell>
          <cell r="AC69" t="e">
            <v>#N/A</v>
          </cell>
          <cell r="AD69" t="e">
            <v>#N/A</v>
          </cell>
          <cell r="AE69" t="e">
            <v>#N/A</v>
          </cell>
          <cell r="AF69" t="e">
            <v>#N/A</v>
          </cell>
        </row>
        <row r="70">
          <cell r="A70" t="str">
            <v>BARRE_2_QF</v>
          </cell>
          <cell r="B70" t="str">
            <v>BARRE QFS</v>
          </cell>
          <cell r="C70" t="str">
            <v>LA Basin</v>
          </cell>
          <cell r="D70">
            <v>0</v>
          </cell>
          <cell r="E70">
            <v>0</v>
          </cell>
          <cell r="F70">
            <v>0.01</v>
          </cell>
          <cell r="G70">
            <v>0.01</v>
          </cell>
          <cell r="H70">
            <v>0</v>
          </cell>
          <cell r="I70">
            <v>0</v>
          </cell>
          <cell r="J70">
            <v>0</v>
          </cell>
          <cell r="K70">
            <v>0</v>
          </cell>
          <cell r="L70">
            <v>0</v>
          </cell>
          <cell r="M70">
            <v>0</v>
          </cell>
          <cell r="N70">
            <v>0</v>
          </cell>
          <cell r="O70">
            <v>0</v>
          </cell>
          <cell r="P70" t="str">
            <v>N</v>
          </cell>
          <cell r="Q70" t="str">
            <v>South</v>
          </cell>
          <cell r="R70" t="str">
            <v>FC</v>
          </cell>
          <cell r="S70" t="str">
            <v/>
          </cell>
          <cell r="T70" t="str">
            <v/>
          </cell>
          <cell r="U70">
            <v>0</v>
          </cell>
          <cell r="V70">
            <v>0</v>
          </cell>
          <cell r="W70">
            <v>0.01</v>
          </cell>
          <cell r="X70">
            <v>0.01</v>
          </cell>
          <cell r="Y70">
            <v>0</v>
          </cell>
          <cell r="Z70">
            <v>0</v>
          </cell>
          <cell r="AA70">
            <v>0</v>
          </cell>
          <cell r="AB70">
            <v>0</v>
          </cell>
          <cell r="AC70">
            <v>0</v>
          </cell>
          <cell r="AD70">
            <v>0</v>
          </cell>
          <cell r="AE70">
            <v>0</v>
          </cell>
          <cell r="AF70">
            <v>0</v>
          </cell>
        </row>
        <row r="71">
          <cell r="A71" t="str">
            <v>BARRE_6_PEAKER</v>
          </cell>
          <cell r="B71" t="str">
            <v>Barre Peaker</v>
          </cell>
          <cell r="C71" t="str">
            <v>LA Basin</v>
          </cell>
          <cell r="D71">
            <v>47</v>
          </cell>
          <cell r="E71">
            <v>47</v>
          </cell>
          <cell r="F71">
            <v>47</v>
          </cell>
          <cell r="G71">
            <v>47</v>
          </cell>
          <cell r="H71">
            <v>47</v>
          </cell>
          <cell r="I71">
            <v>47</v>
          </cell>
          <cell r="J71">
            <v>47</v>
          </cell>
          <cell r="K71">
            <v>47</v>
          </cell>
          <cell r="L71">
            <v>47</v>
          </cell>
          <cell r="M71">
            <v>47</v>
          </cell>
          <cell r="N71">
            <v>47</v>
          </cell>
          <cell r="O71">
            <v>47</v>
          </cell>
          <cell r="P71" t="str">
            <v>Y</v>
          </cell>
          <cell r="Q71" t="str">
            <v>South</v>
          </cell>
          <cell r="R71" t="str">
            <v>FC</v>
          </cell>
          <cell r="S71" t="str">
            <v/>
          </cell>
          <cell r="T71" t="str">
            <v/>
          </cell>
          <cell r="U71" t="e">
            <v>#N/A</v>
          </cell>
          <cell r="V71" t="e">
            <v>#N/A</v>
          </cell>
          <cell r="W71" t="e">
            <v>#N/A</v>
          </cell>
          <cell r="X71" t="e">
            <v>#N/A</v>
          </cell>
          <cell r="Y71" t="e">
            <v>#N/A</v>
          </cell>
          <cell r="Z71" t="e">
            <v>#N/A</v>
          </cell>
          <cell r="AA71" t="e">
            <v>#N/A</v>
          </cell>
          <cell r="AB71" t="e">
            <v>#N/A</v>
          </cell>
          <cell r="AC71" t="e">
            <v>#N/A</v>
          </cell>
          <cell r="AD71" t="e">
            <v>#N/A</v>
          </cell>
          <cell r="AE71" t="e">
            <v>#N/A</v>
          </cell>
          <cell r="AF71" t="e">
            <v>#N/A</v>
          </cell>
        </row>
        <row r="72">
          <cell r="A72" t="str">
            <v>BASICE_2_UNITS</v>
          </cell>
          <cell r="B72" t="str">
            <v>King City Cogen</v>
          </cell>
          <cell r="C72" t="str">
            <v>CAISO System</v>
          </cell>
          <cell r="D72">
            <v>120</v>
          </cell>
          <cell r="E72">
            <v>120</v>
          </cell>
          <cell r="F72">
            <v>120</v>
          </cell>
          <cell r="G72">
            <v>120</v>
          </cell>
          <cell r="H72">
            <v>120</v>
          </cell>
          <cell r="I72">
            <v>120</v>
          </cell>
          <cell r="J72">
            <v>120</v>
          </cell>
          <cell r="K72">
            <v>120</v>
          </cell>
          <cell r="L72">
            <v>120</v>
          </cell>
          <cell r="M72">
            <v>120</v>
          </cell>
          <cell r="N72">
            <v>120</v>
          </cell>
          <cell r="O72">
            <v>120</v>
          </cell>
          <cell r="P72" t="str">
            <v>Y</v>
          </cell>
          <cell r="Q72" t="str">
            <v>North</v>
          </cell>
          <cell r="R72" t="str">
            <v>FC</v>
          </cell>
          <cell r="S72" t="str">
            <v/>
          </cell>
          <cell r="T72" t="str">
            <v/>
          </cell>
          <cell r="U72" t="e">
            <v>#N/A</v>
          </cell>
          <cell r="V72" t="e">
            <v>#N/A</v>
          </cell>
          <cell r="W72" t="e">
            <v>#N/A</v>
          </cell>
          <cell r="X72" t="e">
            <v>#N/A</v>
          </cell>
          <cell r="Y72" t="e">
            <v>#N/A</v>
          </cell>
          <cell r="Z72" t="e">
            <v>#N/A</v>
          </cell>
          <cell r="AA72" t="e">
            <v>#N/A</v>
          </cell>
          <cell r="AB72" t="e">
            <v>#N/A</v>
          </cell>
          <cell r="AC72" t="e">
            <v>#N/A</v>
          </cell>
          <cell r="AD72" t="e">
            <v>#N/A</v>
          </cell>
          <cell r="AE72" t="e">
            <v>#N/A</v>
          </cell>
          <cell r="AF72" t="e">
            <v>#N/A</v>
          </cell>
        </row>
        <row r="73">
          <cell r="A73" t="str">
            <v>BDGRCK_1_UNITS</v>
          </cell>
          <cell r="B73" t="str">
            <v>BADGER CREEK LIMITED</v>
          </cell>
          <cell r="C73" t="str">
            <v>Kern</v>
          </cell>
          <cell r="D73">
            <v>48.08</v>
          </cell>
          <cell r="E73">
            <v>48.08</v>
          </cell>
          <cell r="F73">
            <v>48.08</v>
          </cell>
          <cell r="G73">
            <v>48.08</v>
          </cell>
          <cell r="H73">
            <v>48.08</v>
          </cell>
          <cell r="I73">
            <v>48.08</v>
          </cell>
          <cell r="J73">
            <v>48.08</v>
          </cell>
          <cell r="K73">
            <v>48.08</v>
          </cell>
          <cell r="L73">
            <v>48.08</v>
          </cell>
          <cell r="M73">
            <v>48.08</v>
          </cell>
          <cell r="N73">
            <v>48.08</v>
          </cell>
          <cell r="O73">
            <v>48.08</v>
          </cell>
          <cell r="P73" t="str">
            <v>Y</v>
          </cell>
          <cell r="Q73" t="str">
            <v>North</v>
          </cell>
          <cell r="R73" t="str">
            <v>FC</v>
          </cell>
          <cell r="S73" t="str">
            <v/>
          </cell>
          <cell r="T73" t="str">
            <v/>
          </cell>
          <cell r="U73" t="e">
            <v>#N/A</v>
          </cell>
          <cell r="V73" t="e">
            <v>#N/A</v>
          </cell>
          <cell r="W73" t="e">
            <v>#N/A</v>
          </cell>
          <cell r="X73" t="e">
            <v>#N/A</v>
          </cell>
          <cell r="Y73" t="e">
            <v>#N/A</v>
          </cell>
          <cell r="Z73" t="e">
            <v>#N/A</v>
          </cell>
          <cell r="AA73" t="e">
            <v>#N/A</v>
          </cell>
          <cell r="AB73" t="e">
            <v>#N/A</v>
          </cell>
          <cell r="AC73" t="e">
            <v>#N/A</v>
          </cell>
          <cell r="AD73" t="e">
            <v>#N/A</v>
          </cell>
          <cell r="AE73" t="e">
            <v>#N/A</v>
          </cell>
          <cell r="AF73" t="e">
            <v>#N/A</v>
          </cell>
        </row>
        <row r="74">
          <cell r="A74" t="str">
            <v>BEARDS_7_UNIT 1</v>
          </cell>
          <cell r="B74" t="str">
            <v>Beardsley Hydro</v>
          </cell>
          <cell r="C74" t="str">
            <v>Stockton</v>
          </cell>
          <cell r="D74">
            <v>4.5</v>
          </cell>
          <cell r="E74">
            <v>0.96</v>
          </cell>
          <cell r="F74">
            <v>1.6</v>
          </cell>
          <cell r="G74">
            <v>4.1</v>
          </cell>
          <cell r="H74">
            <v>5</v>
          </cell>
          <cell r="I74">
            <v>5.5</v>
          </cell>
          <cell r="J74">
            <v>5.1</v>
          </cell>
          <cell r="K74">
            <v>4.8</v>
          </cell>
          <cell r="L74">
            <v>0.8</v>
          </cell>
          <cell r="M74">
            <v>0.8</v>
          </cell>
          <cell r="N74">
            <v>6.2</v>
          </cell>
          <cell r="O74">
            <v>7.48</v>
          </cell>
          <cell r="P74" t="str">
            <v>Y</v>
          </cell>
          <cell r="Q74" t="str">
            <v>North</v>
          </cell>
          <cell r="R74" t="str">
            <v>FC</v>
          </cell>
          <cell r="S74" t="str">
            <v/>
          </cell>
          <cell r="T74" t="str">
            <v/>
          </cell>
          <cell r="U74" t="e">
            <v>#N/A</v>
          </cell>
          <cell r="V74" t="e">
            <v>#N/A</v>
          </cell>
          <cell r="W74" t="e">
            <v>#N/A</v>
          </cell>
          <cell r="X74" t="e">
            <v>#N/A</v>
          </cell>
          <cell r="Y74" t="e">
            <v>#N/A</v>
          </cell>
          <cell r="Z74" t="e">
            <v>#N/A</v>
          </cell>
          <cell r="AA74" t="e">
            <v>#N/A</v>
          </cell>
          <cell r="AB74" t="e">
            <v>#N/A</v>
          </cell>
          <cell r="AC74" t="e">
            <v>#N/A</v>
          </cell>
          <cell r="AD74" t="e">
            <v>#N/A</v>
          </cell>
          <cell r="AE74" t="e">
            <v>#N/A</v>
          </cell>
          <cell r="AF74" t="e">
            <v>#N/A</v>
          </cell>
        </row>
        <row r="75">
          <cell r="A75" t="str">
            <v>BEARMT_1_UNIT</v>
          </cell>
          <cell r="B75" t="str">
            <v>Bear Mountain Limited</v>
          </cell>
          <cell r="C75" t="str">
            <v>Kern</v>
          </cell>
          <cell r="D75">
            <v>49.21</v>
          </cell>
          <cell r="E75">
            <v>49.21</v>
          </cell>
          <cell r="F75">
            <v>49.21</v>
          </cell>
          <cell r="G75">
            <v>49.21</v>
          </cell>
          <cell r="H75">
            <v>49.21</v>
          </cell>
          <cell r="I75">
            <v>49.21</v>
          </cell>
          <cell r="J75">
            <v>49.21</v>
          </cell>
          <cell r="K75">
            <v>49.21</v>
          </cell>
          <cell r="L75">
            <v>49.21</v>
          </cell>
          <cell r="M75">
            <v>49.21</v>
          </cell>
          <cell r="N75">
            <v>49.21</v>
          </cell>
          <cell r="O75">
            <v>49.21</v>
          </cell>
          <cell r="P75" t="str">
            <v>Y</v>
          </cell>
          <cell r="Q75" t="str">
            <v>North</v>
          </cell>
          <cell r="R75" t="str">
            <v>FC</v>
          </cell>
          <cell r="S75" t="str">
            <v/>
          </cell>
          <cell r="T75" t="str">
            <v/>
          </cell>
          <cell r="U75" t="e">
            <v>#N/A</v>
          </cell>
          <cell r="V75" t="e">
            <v>#N/A</v>
          </cell>
          <cell r="W75" t="e">
            <v>#N/A</v>
          </cell>
          <cell r="X75" t="e">
            <v>#N/A</v>
          </cell>
          <cell r="Y75" t="e">
            <v>#N/A</v>
          </cell>
          <cell r="Z75" t="e">
            <v>#N/A</v>
          </cell>
          <cell r="AA75" t="e">
            <v>#N/A</v>
          </cell>
          <cell r="AB75" t="e">
            <v>#N/A</v>
          </cell>
          <cell r="AC75" t="e">
            <v>#N/A</v>
          </cell>
          <cell r="AD75" t="e">
            <v>#N/A</v>
          </cell>
          <cell r="AE75" t="e">
            <v>#N/A</v>
          </cell>
          <cell r="AF75" t="e">
            <v>#N/A</v>
          </cell>
        </row>
        <row r="76">
          <cell r="A76" t="str">
            <v>BELDEN_7_UNIT 1</v>
          </cell>
          <cell r="B76" t="str">
            <v>BELDEN HYDRO</v>
          </cell>
          <cell r="C76" t="str">
            <v>Sierra</v>
          </cell>
          <cell r="D76">
            <v>40</v>
          </cell>
          <cell r="E76">
            <v>1.6</v>
          </cell>
          <cell r="F76">
            <v>0</v>
          </cell>
          <cell r="G76">
            <v>0</v>
          </cell>
          <cell r="H76">
            <v>1.6</v>
          </cell>
          <cell r="I76">
            <v>30.4</v>
          </cell>
          <cell r="J76">
            <v>82.94</v>
          </cell>
          <cell r="K76">
            <v>88</v>
          </cell>
          <cell r="L76">
            <v>80.8</v>
          </cell>
          <cell r="M76">
            <v>60</v>
          </cell>
          <cell r="N76">
            <v>1.6</v>
          </cell>
          <cell r="O76">
            <v>1.6</v>
          </cell>
          <cell r="P76" t="str">
            <v>Y</v>
          </cell>
          <cell r="Q76" t="str">
            <v>North</v>
          </cell>
          <cell r="R76" t="str">
            <v>FC</v>
          </cell>
          <cell r="S76" t="str">
            <v/>
          </cell>
          <cell r="T76" t="str">
            <v>Behind Rio Oso 230-115 kV constraint - Any future NQC increase request may result in minimum 81% FCDS</v>
          </cell>
          <cell r="U76" t="e">
            <v>#N/A</v>
          </cell>
          <cell r="V76" t="e">
            <v>#N/A</v>
          </cell>
          <cell r="W76" t="e">
            <v>#N/A</v>
          </cell>
          <cell r="X76" t="e">
            <v>#N/A</v>
          </cell>
          <cell r="Y76" t="e">
            <v>#N/A</v>
          </cell>
          <cell r="Z76" t="e">
            <v>#N/A</v>
          </cell>
          <cell r="AA76" t="e">
            <v>#N/A</v>
          </cell>
          <cell r="AB76" t="e">
            <v>#N/A</v>
          </cell>
          <cell r="AC76" t="e">
            <v>#N/A</v>
          </cell>
          <cell r="AD76" t="e">
            <v>#N/A</v>
          </cell>
          <cell r="AE76" t="e">
            <v>#N/A</v>
          </cell>
          <cell r="AF76" t="e">
            <v>#N/A</v>
          </cell>
        </row>
        <row r="77">
          <cell r="A77" t="str">
            <v>BGSKYN_2_AS2SR1</v>
          </cell>
          <cell r="B77" t="str">
            <v>Antelope Solar 2</v>
          </cell>
          <cell r="C77" t="str">
            <v>Big Creek-Ventura</v>
          </cell>
          <cell r="D77">
            <v>0.42</v>
          </cell>
          <cell r="E77">
            <v>3.15</v>
          </cell>
          <cell r="F77">
            <v>3.68</v>
          </cell>
          <cell r="G77">
            <v>4.62</v>
          </cell>
          <cell r="H77">
            <v>6.72</v>
          </cell>
          <cell r="I77">
            <v>13.76</v>
          </cell>
          <cell r="J77">
            <v>15.12</v>
          </cell>
          <cell r="K77">
            <v>13.02</v>
          </cell>
          <cell r="L77">
            <v>11.66</v>
          </cell>
          <cell r="M77">
            <v>7.77</v>
          </cell>
          <cell r="N77">
            <v>5.99</v>
          </cell>
          <cell r="O77">
            <v>3.68</v>
          </cell>
          <cell r="P77" t="str">
            <v>N</v>
          </cell>
          <cell r="Q77" t="str">
            <v>South</v>
          </cell>
          <cell r="R77" t="str">
            <v>ID</v>
          </cell>
          <cell r="S77" t="str">
            <v>100%</v>
          </cell>
          <cell r="T77" t="str">
            <v>Waiting for Tehachapi CRAS</v>
          </cell>
          <cell r="U77">
            <v>0.42</v>
          </cell>
          <cell r="V77">
            <v>3.15</v>
          </cell>
          <cell r="W77">
            <v>3.68</v>
          </cell>
          <cell r="X77">
            <v>4.62</v>
          </cell>
          <cell r="Y77">
            <v>6.72</v>
          </cell>
          <cell r="Z77">
            <v>13.76</v>
          </cell>
          <cell r="AA77">
            <v>15.12</v>
          </cell>
          <cell r="AB77">
            <v>13.02</v>
          </cell>
          <cell r="AC77">
            <v>11.66</v>
          </cell>
          <cell r="AD77">
            <v>7.77</v>
          </cell>
          <cell r="AE77">
            <v>5.99</v>
          </cell>
          <cell r="AF77">
            <v>3.68</v>
          </cell>
        </row>
        <row r="78">
          <cell r="A78" t="str">
            <v>BGSKYN_2_ASPSR2</v>
          </cell>
          <cell r="B78" t="str">
            <v>Antelope Solar 2 San Pablo</v>
          </cell>
          <cell r="C78" t="str">
            <v>Big Creek-Ventura</v>
          </cell>
          <cell r="D78">
            <v>0.4</v>
          </cell>
          <cell r="E78">
            <v>3</v>
          </cell>
          <cell r="F78">
            <v>3.5</v>
          </cell>
          <cell r="G78">
            <v>4.4</v>
          </cell>
          <cell r="H78">
            <v>6.4</v>
          </cell>
          <cell r="I78">
            <v>13.1</v>
          </cell>
          <cell r="J78">
            <v>14.4</v>
          </cell>
          <cell r="K78">
            <v>12.4</v>
          </cell>
          <cell r="L78">
            <v>11.1</v>
          </cell>
          <cell r="M78">
            <v>7.4</v>
          </cell>
          <cell r="N78">
            <v>5.7</v>
          </cell>
          <cell r="O78">
            <v>3.5</v>
          </cell>
          <cell r="P78" t="str">
            <v>N</v>
          </cell>
          <cell r="Q78" t="str">
            <v>South</v>
          </cell>
          <cell r="R78" t="str">
            <v>ID</v>
          </cell>
          <cell r="S78" t="str">
            <v>100%</v>
          </cell>
          <cell r="T78" t="str">
            <v>Waiting for Tehachapi CRAS</v>
          </cell>
          <cell r="U78">
            <v>0.4</v>
          </cell>
          <cell r="V78">
            <v>3</v>
          </cell>
          <cell r="W78">
            <v>3.5</v>
          </cell>
          <cell r="X78">
            <v>4.4</v>
          </cell>
          <cell r="Y78">
            <v>6.4</v>
          </cell>
          <cell r="Z78">
            <v>13.1</v>
          </cell>
          <cell r="AA78">
            <v>14.4</v>
          </cell>
          <cell r="AB78">
            <v>12.4</v>
          </cell>
          <cell r="AC78">
            <v>11.1</v>
          </cell>
          <cell r="AD78">
            <v>7.4</v>
          </cell>
          <cell r="AE78">
            <v>5.7</v>
          </cell>
          <cell r="AF78">
            <v>3.5</v>
          </cell>
        </row>
        <row r="79">
          <cell r="A79" t="str">
            <v>BGSKYN_2_ASSR3A</v>
          </cell>
          <cell r="B79" t="str">
            <v>Antelope Solar 3A </v>
          </cell>
          <cell r="C79" t="str">
            <v>Big Creek-Ventura</v>
          </cell>
          <cell r="D79">
            <v>0.06</v>
          </cell>
          <cell r="E79">
            <v>0.45</v>
          </cell>
          <cell r="F79">
            <v>0.53</v>
          </cell>
          <cell r="G79">
            <v>0.66</v>
          </cell>
          <cell r="H79">
            <v>0.96</v>
          </cell>
          <cell r="I79">
            <v>1.97</v>
          </cell>
          <cell r="J79">
            <v>2.16</v>
          </cell>
          <cell r="K79">
            <v>1.86</v>
          </cell>
          <cell r="L79">
            <v>1.67</v>
          </cell>
          <cell r="M79">
            <v>1.11</v>
          </cell>
          <cell r="N79">
            <v>0.86</v>
          </cell>
          <cell r="O79">
            <v>0.53</v>
          </cell>
          <cell r="P79" t="str">
            <v>N</v>
          </cell>
          <cell r="Q79" t="str">
            <v>South</v>
          </cell>
          <cell r="R79" t="str">
            <v>ID</v>
          </cell>
          <cell r="S79" t="str">
            <v>100%</v>
          </cell>
          <cell r="T79" t="str">
            <v>waiting for Tehachapi CRAS</v>
          </cell>
          <cell r="U79">
            <v>0.06</v>
          </cell>
          <cell r="V79">
            <v>0.45</v>
          </cell>
          <cell r="W79">
            <v>0.53</v>
          </cell>
          <cell r="X79">
            <v>0.66</v>
          </cell>
          <cell r="Y79">
            <v>0.96</v>
          </cell>
          <cell r="Z79">
            <v>1.97</v>
          </cell>
          <cell r="AA79">
            <v>2.16</v>
          </cell>
          <cell r="AB79">
            <v>1.86</v>
          </cell>
          <cell r="AC79">
            <v>1.67</v>
          </cell>
          <cell r="AD79">
            <v>1.11</v>
          </cell>
          <cell r="AE79">
            <v>0.86</v>
          </cell>
          <cell r="AF79">
            <v>0.53</v>
          </cell>
        </row>
        <row r="80">
          <cell r="A80" t="str">
            <v>BGSKYN_2_ASSR3B</v>
          </cell>
          <cell r="B80" t="str">
            <v>Antelope Solar 3B </v>
          </cell>
          <cell r="C80" t="str">
            <v>Big Creek-Ventura</v>
          </cell>
          <cell r="D80">
            <v>0.02</v>
          </cell>
          <cell r="E80">
            <v>0.15</v>
          </cell>
          <cell r="F80">
            <v>0.18</v>
          </cell>
          <cell r="G80">
            <v>0.22</v>
          </cell>
          <cell r="H80">
            <v>0.32</v>
          </cell>
          <cell r="I80">
            <v>0.66</v>
          </cell>
          <cell r="J80">
            <v>0.72</v>
          </cell>
          <cell r="K80">
            <v>0.62</v>
          </cell>
          <cell r="L80">
            <v>0.56</v>
          </cell>
          <cell r="M80">
            <v>0.37</v>
          </cell>
          <cell r="N80">
            <v>0.29</v>
          </cell>
          <cell r="O80">
            <v>0.18</v>
          </cell>
          <cell r="P80" t="str">
            <v>N</v>
          </cell>
          <cell r="Q80" t="str">
            <v>South</v>
          </cell>
          <cell r="R80" t="str">
            <v>ID</v>
          </cell>
          <cell r="S80" t="str">
            <v>100%</v>
          </cell>
          <cell r="T80" t="str">
            <v>waiting for Tehachapi CRAS</v>
          </cell>
          <cell r="U80">
            <v>0.02</v>
          </cell>
          <cell r="V80">
            <v>0.15</v>
          </cell>
          <cell r="W80">
            <v>0.18</v>
          </cell>
          <cell r="X80">
            <v>0.22</v>
          </cell>
          <cell r="Y80">
            <v>0.32</v>
          </cell>
          <cell r="Z80">
            <v>0.66</v>
          </cell>
          <cell r="AA80">
            <v>0.72</v>
          </cell>
          <cell r="AB80">
            <v>0.62</v>
          </cell>
          <cell r="AC80">
            <v>0.56</v>
          </cell>
          <cell r="AD80">
            <v>0.37</v>
          </cell>
          <cell r="AE80">
            <v>0.29</v>
          </cell>
          <cell r="AF80">
            <v>0.18</v>
          </cell>
        </row>
        <row r="81">
          <cell r="A81" t="str">
            <v>BGSKYN_2_BS3SR3</v>
          </cell>
          <cell r="B81" t="str">
            <v>Big Sky Solar 3</v>
          </cell>
          <cell r="C81" t="str">
            <v>Big Creek-Ventura</v>
          </cell>
          <cell r="D81">
            <v>0.08</v>
          </cell>
          <cell r="E81">
            <v>0.6</v>
          </cell>
          <cell r="F81">
            <v>0.7</v>
          </cell>
          <cell r="G81">
            <v>0.88</v>
          </cell>
          <cell r="H81">
            <v>1.28</v>
          </cell>
          <cell r="I81">
            <v>2.62</v>
          </cell>
          <cell r="J81">
            <v>2.88</v>
          </cell>
          <cell r="K81">
            <v>2.48</v>
          </cell>
          <cell r="L81">
            <v>2.22</v>
          </cell>
          <cell r="M81">
            <v>1.48</v>
          </cell>
          <cell r="N81">
            <v>1.14</v>
          </cell>
          <cell r="O81">
            <v>0.7</v>
          </cell>
          <cell r="P81" t="str">
            <v>N</v>
          </cell>
          <cell r="Q81" t="str">
            <v>South</v>
          </cell>
          <cell r="R81" t="str">
            <v>FC</v>
          </cell>
          <cell r="S81" t="str">
            <v/>
          </cell>
          <cell r="T81" t="str">
            <v/>
          </cell>
          <cell r="U81">
            <v>0.08</v>
          </cell>
          <cell r="V81">
            <v>0.6</v>
          </cell>
          <cell r="W81">
            <v>0.7</v>
          </cell>
          <cell r="X81">
            <v>0.88</v>
          </cell>
          <cell r="Y81">
            <v>1.28</v>
          </cell>
          <cell r="Z81">
            <v>2.62</v>
          </cell>
          <cell r="AA81">
            <v>2.88</v>
          </cell>
          <cell r="AB81">
            <v>2.48</v>
          </cell>
          <cell r="AC81">
            <v>2.22</v>
          </cell>
          <cell r="AD81">
            <v>1.48</v>
          </cell>
          <cell r="AE81">
            <v>1.14</v>
          </cell>
          <cell r="AF81">
            <v>0.7</v>
          </cell>
        </row>
        <row r="82">
          <cell r="A82" t="str">
            <v>BIGCRK_2_EXESWD</v>
          </cell>
          <cell r="B82" t="str">
            <v>BIG CREEK HYDRO PROJECT PSP</v>
          </cell>
          <cell r="C82" t="str">
            <v>Big Creek-Ventura</v>
          </cell>
          <cell r="D82">
            <v>467.32</v>
          </cell>
          <cell r="E82">
            <v>472.28</v>
          </cell>
          <cell r="F82">
            <v>444.6</v>
          </cell>
          <cell r="G82">
            <v>570</v>
          </cell>
          <cell r="H82">
            <v>632.2</v>
          </cell>
          <cell r="I82">
            <v>732.04</v>
          </cell>
          <cell r="J82">
            <v>702.52</v>
          </cell>
          <cell r="K82">
            <v>700</v>
          </cell>
          <cell r="L82">
            <v>700</v>
          </cell>
          <cell r="M82">
            <v>412.6</v>
          </cell>
          <cell r="N82">
            <v>407.32</v>
          </cell>
          <cell r="O82">
            <v>374.28</v>
          </cell>
          <cell r="P82" t="str">
            <v>Y</v>
          </cell>
          <cell r="Q82" t="str">
            <v>South</v>
          </cell>
          <cell r="R82" t="str">
            <v>FC</v>
          </cell>
          <cell r="S82" t="str">
            <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row>
        <row r="83">
          <cell r="A83" t="str">
            <v>BIGCRK_7_DAM7</v>
          </cell>
          <cell r="B83" t="str">
            <v>DAM 7 AT BIG CREEK (FISHWATER GEN)</v>
          </cell>
          <cell r="C83" t="str">
            <v>Big Creek-Ventura</v>
          </cell>
          <cell r="D83">
            <v>0</v>
          </cell>
          <cell r="E83">
            <v>0</v>
          </cell>
          <cell r="F83">
            <v>0</v>
          </cell>
          <cell r="G83">
            <v>0</v>
          </cell>
          <cell r="H83">
            <v>0</v>
          </cell>
          <cell r="I83">
            <v>0</v>
          </cell>
          <cell r="J83">
            <v>0</v>
          </cell>
          <cell r="K83">
            <v>0</v>
          </cell>
          <cell r="L83">
            <v>0</v>
          </cell>
          <cell r="M83">
            <v>0</v>
          </cell>
          <cell r="N83">
            <v>0</v>
          </cell>
          <cell r="O83">
            <v>0</v>
          </cell>
          <cell r="P83" t="str">
            <v>N</v>
          </cell>
          <cell r="Q83" t="str">
            <v>South</v>
          </cell>
          <cell r="R83" t="str">
            <v>EO</v>
          </cell>
          <cell r="S83" t="str">
            <v/>
          </cell>
          <cell r="T83" t="str">
            <v/>
          </cell>
          <cell r="U83">
            <v>0</v>
          </cell>
          <cell r="V83">
            <v>0</v>
          </cell>
          <cell r="W83">
            <v>0</v>
          </cell>
          <cell r="X83">
            <v>0</v>
          </cell>
          <cell r="Y83">
            <v>0</v>
          </cell>
          <cell r="Z83">
            <v>0</v>
          </cell>
          <cell r="AA83">
            <v>0</v>
          </cell>
          <cell r="AB83">
            <v>0</v>
          </cell>
          <cell r="AC83">
            <v>0</v>
          </cell>
          <cell r="AD83">
            <v>0</v>
          </cell>
          <cell r="AE83">
            <v>0</v>
          </cell>
          <cell r="AF83">
            <v>0</v>
          </cell>
        </row>
        <row r="84">
          <cell r="A84" t="str">
            <v>BIGCRK_7_MAMRES</v>
          </cell>
          <cell r="B84" t="str">
            <v>MAMMOTH POOL RESERVOIR (FISHWATER</v>
          </cell>
          <cell r="C84" t="str">
            <v>Big Creek-Ventura</v>
          </cell>
          <cell r="D84">
            <v>0</v>
          </cell>
          <cell r="E84">
            <v>0</v>
          </cell>
          <cell r="F84">
            <v>0</v>
          </cell>
          <cell r="G84">
            <v>0</v>
          </cell>
          <cell r="H84">
            <v>0</v>
          </cell>
          <cell r="I84">
            <v>0</v>
          </cell>
          <cell r="J84">
            <v>0</v>
          </cell>
          <cell r="K84">
            <v>0</v>
          </cell>
          <cell r="L84">
            <v>0</v>
          </cell>
          <cell r="M84">
            <v>0</v>
          </cell>
          <cell r="N84">
            <v>0</v>
          </cell>
          <cell r="O84">
            <v>0</v>
          </cell>
          <cell r="P84" t="str">
            <v>N</v>
          </cell>
          <cell r="Q84" t="str">
            <v>South</v>
          </cell>
          <cell r="R84" t="str">
            <v>EO</v>
          </cell>
          <cell r="S84" t="str">
            <v/>
          </cell>
          <cell r="T84" t="str">
            <v/>
          </cell>
          <cell r="U84">
            <v>0</v>
          </cell>
          <cell r="V84">
            <v>0</v>
          </cell>
          <cell r="W84">
            <v>0</v>
          </cell>
          <cell r="X84">
            <v>0</v>
          </cell>
          <cell r="Y84">
            <v>0</v>
          </cell>
          <cell r="Z84">
            <v>0</v>
          </cell>
          <cell r="AA84">
            <v>0</v>
          </cell>
          <cell r="AB84">
            <v>0</v>
          </cell>
          <cell r="AC84">
            <v>0</v>
          </cell>
          <cell r="AD84">
            <v>0</v>
          </cell>
          <cell r="AE84">
            <v>0</v>
          </cell>
          <cell r="AF84">
            <v>0</v>
          </cell>
        </row>
        <row r="85">
          <cell r="A85" t="str">
            <v>BIGSKY_2_ASLBT2</v>
          </cell>
          <cell r="B85" t="str">
            <v>Antelope Solar 2 Luna</v>
          </cell>
          <cell r="C85" t="str">
            <v>Big Creek-Ventura</v>
          </cell>
          <cell r="D85">
            <v>100</v>
          </cell>
          <cell r="E85">
            <v>100</v>
          </cell>
          <cell r="F85">
            <v>100</v>
          </cell>
          <cell r="G85">
            <v>100</v>
          </cell>
          <cell r="H85">
            <v>100</v>
          </cell>
          <cell r="I85">
            <v>100</v>
          </cell>
          <cell r="J85">
            <v>100</v>
          </cell>
          <cell r="K85">
            <v>100</v>
          </cell>
          <cell r="L85">
            <v>100</v>
          </cell>
          <cell r="M85">
            <v>100</v>
          </cell>
          <cell r="N85">
            <v>100</v>
          </cell>
          <cell r="O85">
            <v>100</v>
          </cell>
          <cell r="P85" t="str">
            <v>Y</v>
          </cell>
          <cell r="Q85" t="str">
            <v>South</v>
          </cell>
          <cell r="R85" t="str">
            <v>ID</v>
          </cell>
          <cell r="S85" t="str">
            <v>100%</v>
          </cell>
          <cell r="T85" t="str">
            <v>Waiting for Tehachapi CRAS</v>
          </cell>
          <cell r="U85" t="e">
            <v>#N/A</v>
          </cell>
          <cell r="V85" t="e">
            <v>#N/A</v>
          </cell>
          <cell r="W85" t="e">
            <v>#N/A</v>
          </cell>
          <cell r="X85" t="e">
            <v>#N/A</v>
          </cell>
          <cell r="Y85" t="e">
            <v>#N/A</v>
          </cell>
          <cell r="Z85" t="e">
            <v>#N/A</v>
          </cell>
          <cell r="AA85" t="e">
            <v>#N/A</v>
          </cell>
          <cell r="AB85" t="e">
            <v>#N/A</v>
          </cell>
          <cell r="AC85" t="e">
            <v>#N/A</v>
          </cell>
          <cell r="AD85" t="e">
            <v>#N/A</v>
          </cell>
          <cell r="AE85" t="e">
            <v>#N/A</v>
          </cell>
          <cell r="AF85" t="e">
            <v>#N/A</v>
          </cell>
        </row>
        <row r="86">
          <cell r="A86" t="str">
            <v>BIGSKY_2_BSKSR6</v>
          </cell>
          <cell r="B86" t="str">
            <v>Big Sky Solar 6</v>
          </cell>
          <cell r="C86" t="str">
            <v>Big Creek-Ventura</v>
          </cell>
          <cell r="D86">
            <v>0.08</v>
          </cell>
          <cell r="E86">
            <v>0.6</v>
          </cell>
          <cell r="F86">
            <v>0.7</v>
          </cell>
          <cell r="G86">
            <v>0.88</v>
          </cell>
          <cell r="H86">
            <v>1.28</v>
          </cell>
          <cell r="I86">
            <v>2.62</v>
          </cell>
          <cell r="J86">
            <v>2.88</v>
          </cell>
          <cell r="K86">
            <v>2.48</v>
          </cell>
          <cell r="L86">
            <v>2.22</v>
          </cell>
          <cell r="M86">
            <v>1.48</v>
          </cell>
          <cell r="N86">
            <v>1.14</v>
          </cell>
          <cell r="O86">
            <v>0.7</v>
          </cell>
          <cell r="P86" t="str">
            <v>N</v>
          </cell>
          <cell r="Q86" t="str">
            <v>South</v>
          </cell>
          <cell r="R86" t="str">
            <v>FC</v>
          </cell>
          <cell r="S86" t="str">
            <v/>
          </cell>
          <cell r="T86" t="str">
            <v/>
          </cell>
          <cell r="U86">
            <v>0.08</v>
          </cell>
          <cell r="V86">
            <v>0.6</v>
          </cell>
          <cell r="W86">
            <v>0.7</v>
          </cell>
          <cell r="X86">
            <v>0.88</v>
          </cell>
          <cell r="Y86">
            <v>1.28</v>
          </cell>
          <cell r="Z86">
            <v>2.62</v>
          </cell>
          <cell r="AA86">
            <v>2.88</v>
          </cell>
          <cell r="AB86">
            <v>2.48</v>
          </cell>
          <cell r="AC86">
            <v>2.22</v>
          </cell>
          <cell r="AD86">
            <v>1.48</v>
          </cell>
          <cell r="AE86">
            <v>1.14</v>
          </cell>
          <cell r="AF86">
            <v>0.7</v>
          </cell>
        </row>
        <row r="87">
          <cell r="A87" t="str">
            <v>BIGSKY_2_BSKSR7</v>
          </cell>
          <cell r="B87" t="str">
            <v>Big Sky Solar 7</v>
          </cell>
          <cell r="C87" t="str">
            <v>Big Creek-Ventura</v>
          </cell>
          <cell r="D87">
            <v>0.08</v>
          </cell>
          <cell r="E87">
            <v>0.6</v>
          </cell>
          <cell r="F87">
            <v>0.7</v>
          </cell>
          <cell r="G87">
            <v>0.88</v>
          </cell>
          <cell r="H87">
            <v>1.28</v>
          </cell>
          <cell r="I87">
            <v>2.62</v>
          </cell>
          <cell r="J87">
            <v>2.88</v>
          </cell>
          <cell r="K87">
            <v>2.48</v>
          </cell>
          <cell r="L87">
            <v>2.22</v>
          </cell>
          <cell r="M87">
            <v>1.48</v>
          </cell>
          <cell r="N87">
            <v>1.14</v>
          </cell>
          <cell r="O87">
            <v>0.7</v>
          </cell>
          <cell r="P87" t="str">
            <v>N</v>
          </cell>
          <cell r="Q87" t="str">
            <v>South</v>
          </cell>
          <cell r="R87" t="str">
            <v>FC</v>
          </cell>
          <cell r="S87" t="str">
            <v/>
          </cell>
          <cell r="T87" t="str">
            <v/>
          </cell>
          <cell r="U87">
            <v>0.08</v>
          </cell>
          <cell r="V87">
            <v>0.6</v>
          </cell>
          <cell r="W87">
            <v>0.7</v>
          </cell>
          <cell r="X87">
            <v>0.88</v>
          </cell>
          <cell r="Y87">
            <v>1.28</v>
          </cell>
          <cell r="Z87">
            <v>2.62</v>
          </cell>
          <cell r="AA87">
            <v>2.88</v>
          </cell>
          <cell r="AB87">
            <v>2.48</v>
          </cell>
          <cell r="AC87">
            <v>2.22</v>
          </cell>
          <cell r="AD87">
            <v>1.48</v>
          </cell>
          <cell r="AE87">
            <v>1.14</v>
          </cell>
          <cell r="AF87">
            <v>0.7</v>
          </cell>
        </row>
        <row r="88">
          <cell r="A88" t="str">
            <v>BIGSKY_2_BSKSR8</v>
          </cell>
          <cell r="B88" t="str">
            <v>Big Sky Solar 8</v>
          </cell>
          <cell r="C88" t="str">
            <v>Big Creek-Ventura</v>
          </cell>
          <cell r="D88">
            <v>0.08</v>
          </cell>
          <cell r="E88">
            <v>0.6</v>
          </cell>
          <cell r="F88">
            <v>0.7</v>
          </cell>
          <cell r="G88">
            <v>0.88</v>
          </cell>
          <cell r="H88">
            <v>1.28</v>
          </cell>
          <cell r="I88">
            <v>2.62</v>
          </cell>
          <cell r="J88">
            <v>2.88</v>
          </cell>
          <cell r="K88">
            <v>2.48</v>
          </cell>
          <cell r="L88">
            <v>2.22</v>
          </cell>
          <cell r="M88">
            <v>1.48</v>
          </cell>
          <cell r="N88">
            <v>1.14</v>
          </cell>
          <cell r="O88">
            <v>0.7</v>
          </cell>
          <cell r="P88" t="str">
            <v>N</v>
          </cell>
          <cell r="Q88" t="str">
            <v>South</v>
          </cell>
          <cell r="R88" t="str">
            <v>FC</v>
          </cell>
          <cell r="S88" t="str">
            <v/>
          </cell>
          <cell r="T88" t="str">
            <v/>
          </cell>
          <cell r="U88">
            <v>0.08</v>
          </cell>
          <cell r="V88">
            <v>0.6</v>
          </cell>
          <cell r="W88">
            <v>0.7</v>
          </cell>
          <cell r="X88">
            <v>0.88</v>
          </cell>
          <cell r="Y88">
            <v>1.28</v>
          </cell>
          <cell r="Z88">
            <v>2.62</v>
          </cell>
          <cell r="AA88">
            <v>2.88</v>
          </cell>
          <cell r="AB88">
            <v>2.48</v>
          </cell>
          <cell r="AC88">
            <v>2.22</v>
          </cell>
          <cell r="AD88">
            <v>1.48</v>
          </cell>
          <cell r="AE88">
            <v>1.14</v>
          </cell>
          <cell r="AF88">
            <v>0.7</v>
          </cell>
        </row>
        <row r="89">
          <cell r="A89" t="str">
            <v>BIGSKY_2_SOLAR1</v>
          </cell>
          <cell r="B89" t="str">
            <v>Antelope Big Sky Ranch </v>
          </cell>
          <cell r="C89" t="str">
            <v>Big Creek-Ventura</v>
          </cell>
          <cell r="D89">
            <v>0.08</v>
          </cell>
          <cell r="E89">
            <v>0.6</v>
          </cell>
          <cell r="F89">
            <v>0.7</v>
          </cell>
          <cell r="G89">
            <v>0.88</v>
          </cell>
          <cell r="H89">
            <v>1.28</v>
          </cell>
          <cell r="I89">
            <v>2.62</v>
          </cell>
          <cell r="J89">
            <v>2.88</v>
          </cell>
          <cell r="K89">
            <v>2.48</v>
          </cell>
          <cell r="L89">
            <v>2.22</v>
          </cell>
          <cell r="M89">
            <v>1.48</v>
          </cell>
          <cell r="N89">
            <v>1.14</v>
          </cell>
          <cell r="O89">
            <v>0.7</v>
          </cell>
          <cell r="P89" t="str">
            <v>N</v>
          </cell>
          <cell r="Q89" t="str">
            <v>South</v>
          </cell>
          <cell r="R89" t="str">
            <v>FC</v>
          </cell>
          <cell r="S89" t="str">
            <v/>
          </cell>
          <cell r="T89" t="str">
            <v/>
          </cell>
          <cell r="U89">
            <v>0.08</v>
          </cell>
          <cell r="V89">
            <v>0.6</v>
          </cell>
          <cell r="W89">
            <v>0.7</v>
          </cell>
          <cell r="X89">
            <v>0.88</v>
          </cell>
          <cell r="Y89">
            <v>1.28</v>
          </cell>
          <cell r="Z89">
            <v>2.62</v>
          </cell>
          <cell r="AA89">
            <v>2.88</v>
          </cell>
          <cell r="AB89">
            <v>2.48</v>
          </cell>
          <cell r="AC89">
            <v>2.22</v>
          </cell>
          <cell r="AD89">
            <v>1.48</v>
          </cell>
          <cell r="AE89">
            <v>1.14</v>
          </cell>
          <cell r="AF89">
            <v>0.7</v>
          </cell>
        </row>
        <row r="90">
          <cell r="A90" t="str">
            <v>BIGSKY_2_SOLAR2</v>
          </cell>
          <cell r="B90" t="str">
            <v>Big Sky Solar 4</v>
          </cell>
          <cell r="C90" t="str">
            <v>Big Creek-Ventura</v>
          </cell>
          <cell r="D90">
            <v>15.89</v>
          </cell>
          <cell r="E90">
            <v>21.29</v>
          </cell>
          <cell r="F90">
            <v>26.33</v>
          </cell>
          <cell r="G90">
            <v>32.99</v>
          </cell>
          <cell r="H90">
            <v>34.51</v>
          </cell>
          <cell r="I90">
            <v>34.73</v>
          </cell>
          <cell r="J90">
            <v>34.9</v>
          </cell>
          <cell r="K90">
            <v>32.62</v>
          </cell>
          <cell r="L90">
            <v>29.92</v>
          </cell>
          <cell r="M90">
            <v>25.99</v>
          </cell>
          <cell r="N90">
            <v>16.62</v>
          </cell>
          <cell r="O90">
            <v>12.26</v>
          </cell>
          <cell r="P90" t="str">
            <v>N</v>
          </cell>
          <cell r="Q90" t="str">
            <v>South</v>
          </cell>
          <cell r="R90" t="str">
            <v>FC</v>
          </cell>
          <cell r="S90" t="str">
            <v/>
          </cell>
          <cell r="U90">
            <v>0.16</v>
          </cell>
          <cell r="V90">
            <v>1.2</v>
          </cell>
          <cell r="W90">
            <v>1.4</v>
          </cell>
          <cell r="X90">
            <v>1.76</v>
          </cell>
          <cell r="Y90">
            <v>2.56</v>
          </cell>
          <cell r="Z90">
            <v>5.24</v>
          </cell>
          <cell r="AA90">
            <v>5.76</v>
          </cell>
          <cell r="AB90">
            <v>4.96</v>
          </cell>
          <cell r="AC90">
            <v>4.44</v>
          </cell>
          <cell r="AD90">
            <v>2.96</v>
          </cell>
          <cell r="AE90">
            <v>2.28</v>
          </cell>
          <cell r="AF90">
            <v>1.4</v>
          </cell>
        </row>
        <row r="91">
          <cell r="A91" t="str">
            <v>BIGSKY_2_SOLAR3</v>
          </cell>
          <cell r="B91" t="str">
            <v>Big Sky Summer </v>
          </cell>
          <cell r="C91" t="str">
            <v>Big Creek-Ventura</v>
          </cell>
          <cell r="D91">
            <v>0.08</v>
          </cell>
          <cell r="E91">
            <v>0.6</v>
          </cell>
          <cell r="F91">
            <v>0.7</v>
          </cell>
          <cell r="G91">
            <v>0.88</v>
          </cell>
          <cell r="H91">
            <v>1.28</v>
          </cell>
          <cell r="I91">
            <v>2.62</v>
          </cell>
          <cell r="J91">
            <v>2.88</v>
          </cell>
          <cell r="K91">
            <v>2.48</v>
          </cell>
          <cell r="L91">
            <v>2.22</v>
          </cell>
          <cell r="M91">
            <v>1.48</v>
          </cell>
          <cell r="N91">
            <v>1.14</v>
          </cell>
          <cell r="O91">
            <v>0.7</v>
          </cell>
          <cell r="P91" t="str">
            <v>N</v>
          </cell>
          <cell r="Q91" t="str">
            <v>South</v>
          </cell>
          <cell r="R91" t="str">
            <v>FC</v>
          </cell>
          <cell r="S91" t="str">
            <v/>
          </cell>
          <cell r="U91">
            <v>0.08</v>
          </cell>
          <cell r="V91">
            <v>0.6</v>
          </cell>
          <cell r="W91">
            <v>0.7</v>
          </cell>
          <cell r="X91">
            <v>0.88</v>
          </cell>
          <cell r="Y91">
            <v>1.28</v>
          </cell>
          <cell r="Z91">
            <v>2.62</v>
          </cell>
          <cell r="AA91">
            <v>2.88</v>
          </cell>
          <cell r="AB91">
            <v>2.48</v>
          </cell>
          <cell r="AC91">
            <v>2.22</v>
          </cell>
          <cell r="AD91">
            <v>1.48</v>
          </cell>
          <cell r="AE91">
            <v>1.14</v>
          </cell>
          <cell r="AF91">
            <v>0.7</v>
          </cell>
        </row>
        <row r="92">
          <cell r="A92" t="str">
            <v>BIGSKY_2_SOLAR4</v>
          </cell>
          <cell r="B92" t="str">
            <v>Western Antelope Blue Sky Ranch B</v>
          </cell>
          <cell r="C92" t="str">
            <v>Big Creek-Ventura</v>
          </cell>
          <cell r="D92">
            <v>0.08</v>
          </cell>
          <cell r="E92">
            <v>0.6</v>
          </cell>
          <cell r="F92">
            <v>0.7</v>
          </cell>
          <cell r="G92">
            <v>0.88</v>
          </cell>
          <cell r="H92">
            <v>1.28</v>
          </cell>
          <cell r="I92">
            <v>2.62</v>
          </cell>
          <cell r="J92">
            <v>2.88</v>
          </cell>
          <cell r="K92">
            <v>2.48</v>
          </cell>
          <cell r="L92">
            <v>2.22</v>
          </cell>
          <cell r="M92">
            <v>1.48</v>
          </cell>
          <cell r="N92">
            <v>1.14</v>
          </cell>
          <cell r="O92">
            <v>0.7</v>
          </cell>
          <cell r="P92" t="str">
            <v>N</v>
          </cell>
          <cell r="Q92" t="str">
            <v>South</v>
          </cell>
          <cell r="R92" t="str">
            <v>FC</v>
          </cell>
          <cell r="S92" t="str">
            <v/>
          </cell>
          <cell r="U92">
            <v>0.08</v>
          </cell>
          <cell r="V92">
            <v>0.6</v>
          </cell>
          <cell r="W92">
            <v>0.7</v>
          </cell>
          <cell r="X92">
            <v>0.88</v>
          </cell>
          <cell r="Y92">
            <v>1.28</v>
          </cell>
          <cell r="Z92">
            <v>2.62</v>
          </cell>
          <cell r="AA92">
            <v>2.88</v>
          </cell>
          <cell r="AB92">
            <v>2.48</v>
          </cell>
          <cell r="AC92">
            <v>2.22</v>
          </cell>
          <cell r="AD92">
            <v>1.48</v>
          </cell>
          <cell r="AE92">
            <v>1.14</v>
          </cell>
          <cell r="AF92">
            <v>0.7</v>
          </cell>
        </row>
        <row r="93">
          <cell r="A93" t="str">
            <v>BIGSKY_2_SOLAR5</v>
          </cell>
          <cell r="B93" t="str">
            <v>Big Sky Solar 2</v>
          </cell>
          <cell r="C93" t="str">
            <v>Big Creek-Ventura</v>
          </cell>
          <cell r="D93">
            <v>0.02</v>
          </cell>
          <cell r="E93">
            <v>0.15</v>
          </cell>
          <cell r="F93">
            <v>0.18</v>
          </cell>
          <cell r="G93">
            <v>0.22</v>
          </cell>
          <cell r="H93">
            <v>0.32</v>
          </cell>
          <cell r="I93">
            <v>0.66</v>
          </cell>
          <cell r="J93">
            <v>0.72</v>
          </cell>
          <cell r="K93">
            <v>0.62</v>
          </cell>
          <cell r="L93">
            <v>0.56</v>
          </cell>
          <cell r="M93">
            <v>0.37</v>
          </cell>
          <cell r="N93">
            <v>0.29</v>
          </cell>
          <cell r="O93">
            <v>0.18</v>
          </cell>
          <cell r="P93" t="str">
            <v>N</v>
          </cell>
          <cell r="Q93" t="str">
            <v>South</v>
          </cell>
          <cell r="R93" t="str">
            <v>FC</v>
          </cell>
          <cell r="S93" t="str">
            <v/>
          </cell>
          <cell r="U93">
            <v>0.02</v>
          </cell>
          <cell r="V93">
            <v>0.15</v>
          </cell>
          <cell r="W93">
            <v>0.18</v>
          </cell>
          <cell r="X93">
            <v>0.22</v>
          </cell>
          <cell r="Y93">
            <v>0.32</v>
          </cell>
          <cell r="Z93">
            <v>0.66</v>
          </cell>
          <cell r="AA93">
            <v>0.72</v>
          </cell>
          <cell r="AB93">
            <v>0.62</v>
          </cell>
          <cell r="AC93">
            <v>0.56</v>
          </cell>
          <cell r="AD93">
            <v>0.37</v>
          </cell>
          <cell r="AE93">
            <v>0.29</v>
          </cell>
          <cell r="AF93">
            <v>0.18</v>
          </cell>
        </row>
        <row r="94">
          <cell r="A94" t="str">
            <v>BIGSKY_2_SOLAR6</v>
          </cell>
          <cell r="B94" t="str">
            <v>Solverde 1</v>
          </cell>
          <cell r="C94" t="str">
            <v>Big Creek-Ventura</v>
          </cell>
          <cell r="D94">
            <v>0.34</v>
          </cell>
          <cell r="E94">
            <v>2.55</v>
          </cell>
          <cell r="F94">
            <v>2.98</v>
          </cell>
          <cell r="G94">
            <v>3.74</v>
          </cell>
          <cell r="H94">
            <v>5.44</v>
          </cell>
          <cell r="I94">
            <v>11.14</v>
          </cell>
          <cell r="J94">
            <v>12.24</v>
          </cell>
          <cell r="K94">
            <v>10.54</v>
          </cell>
          <cell r="L94">
            <v>9.44</v>
          </cell>
          <cell r="M94">
            <v>6.29</v>
          </cell>
          <cell r="N94">
            <v>4.85</v>
          </cell>
          <cell r="O94">
            <v>2.98</v>
          </cell>
          <cell r="P94" t="str">
            <v>N</v>
          </cell>
          <cell r="Q94" t="str">
            <v>South</v>
          </cell>
          <cell r="R94" t="str">
            <v>FC</v>
          </cell>
          <cell r="S94" t="str">
            <v/>
          </cell>
          <cell r="U94">
            <v>0.34</v>
          </cell>
          <cell r="V94">
            <v>2.55</v>
          </cell>
          <cell r="W94">
            <v>2.98</v>
          </cell>
          <cell r="X94">
            <v>3.74</v>
          </cell>
          <cell r="Y94">
            <v>5.44</v>
          </cell>
          <cell r="Z94">
            <v>11.14</v>
          </cell>
          <cell r="AA94">
            <v>12.24</v>
          </cell>
          <cell r="AB94">
            <v>10.54</v>
          </cell>
          <cell r="AC94">
            <v>9.44</v>
          </cell>
          <cell r="AD94">
            <v>6.29</v>
          </cell>
          <cell r="AE94">
            <v>4.85</v>
          </cell>
          <cell r="AF94">
            <v>2.98</v>
          </cell>
        </row>
        <row r="95">
          <cell r="A95" t="str">
            <v>BIGSKY_2_SOLAR7</v>
          </cell>
          <cell r="B95" t="str">
            <v>Big Sky Solar 1</v>
          </cell>
          <cell r="C95" t="str">
            <v>Big Creek-Ventura</v>
          </cell>
          <cell r="D95">
            <v>0.2</v>
          </cell>
          <cell r="E95">
            <v>1.5</v>
          </cell>
          <cell r="F95">
            <v>1.75</v>
          </cell>
          <cell r="G95">
            <v>2.2</v>
          </cell>
          <cell r="H95">
            <v>3.2</v>
          </cell>
          <cell r="I95">
            <v>6.55</v>
          </cell>
          <cell r="J95">
            <v>7.2</v>
          </cell>
          <cell r="K95">
            <v>6.2</v>
          </cell>
          <cell r="L95">
            <v>5.55</v>
          </cell>
          <cell r="M95">
            <v>3.7</v>
          </cell>
          <cell r="N95">
            <v>2.85</v>
          </cell>
          <cell r="O95">
            <v>1.75</v>
          </cell>
          <cell r="P95" t="str">
            <v>N</v>
          </cell>
          <cell r="Q95" t="str">
            <v>South</v>
          </cell>
          <cell r="R95" t="str">
            <v>FC</v>
          </cell>
          <cell r="S95" t="str">
            <v/>
          </cell>
          <cell r="U95">
            <v>0.2</v>
          </cell>
          <cell r="V95">
            <v>1.5</v>
          </cell>
          <cell r="W95">
            <v>1.75</v>
          </cell>
          <cell r="X95">
            <v>2.2</v>
          </cell>
          <cell r="Y95">
            <v>3.2</v>
          </cell>
          <cell r="Z95">
            <v>6.55</v>
          </cell>
          <cell r="AA95">
            <v>7.2</v>
          </cell>
          <cell r="AB95">
            <v>6.2</v>
          </cell>
          <cell r="AC95">
            <v>5.55</v>
          </cell>
          <cell r="AD95">
            <v>3.7</v>
          </cell>
          <cell r="AE95">
            <v>2.85</v>
          </cell>
          <cell r="AF95">
            <v>1.75</v>
          </cell>
        </row>
        <row r="96">
          <cell r="A96" t="str">
            <v>BIOMAS_1_UNIT 1</v>
          </cell>
          <cell r="B96" t="str">
            <v>WOODLAND BIOMASS</v>
          </cell>
          <cell r="C96" t="str">
            <v>Sierra</v>
          </cell>
          <cell r="D96">
            <v>15.64</v>
          </cell>
          <cell r="E96">
            <v>15.55</v>
          </cell>
          <cell r="F96">
            <v>7.99</v>
          </cell>
          <cell r="G96">
            <v>7.79</v>
          </cell>
          <cell r="H96">
            <v>8</v>
          </cell>
          <cell r="I96">
            <v>8.27</v>
          </cell>
          <cell r="J96">
            <v>8.16</v>
          </cell>
          <cell r="K96">
            <v>7.88</v>
          </cell>
          <cell r="L96">
            <v>15.1</v>
          </cell>
          <cell r="M96">
            <v>7.75</v>
          </cell>
          <cell r="N96">
            <v>11.97</v>
          </cell>
          <cell r="O96">
            <v>15.52</v>
          </cell>
          <cell r="P96" t="str">
            <v>N</v>
          </cell>
          <cell r="Q96" t="str">
            <v>North</v>
          </cell>
          <cell r="R96" t="str">
            <v>FC</v>
          </cell>
          <cell r="S96" t="str">
            <v/>
          </cell>
          <cell r="U96">
            <v>15.64</v>
          </cell>
          <cell r="V96">
            <v>15.55</v>
          </cell>
          <cell r="W96">
            <v>7.99</v>
          </cell>
          <cell r="X96">
            <v>7.79</v>
          </cell>
          <cell r="Y96">
            <v>8</v>
          </cell>
          <cell r="Z96">
            <v>8.27</v>
          </cell>
          <cell r="AA96">
            <v>8.16</v>
          </cell>
          <cell r="AB96">
            <v>7.88</v>
          </cell>
          <cell r="AC96">
            <v>15.1</v>
          </cell>
          <cell r="AD96">
            <v>7.75</v>
          </cell>
          <cell r="AE96">
            <v>11.97</v>
          </cell>
          <cell r="AF96">
            <v>15.52</v>
          </cell>
        </row>
        <row r="97">
          <cell r="A97" t="str">
            <v>BISHOP_1_ALAMO</v>
          </cell>
          <cell r="B97" t="str">
            <v>BISHOP CREEK PLANT 2  AND  6</v>
          </cell>
          <cell r="C97" t="str">
            <v>CAISO System</v>
          </cell>
          <cell r="D97">
            <v>3.71</v>
          </cell>
          <cell r="E97">
            <v>3.51</v>
          </cell>
          <cell r="F97">
            <v>4.66</v>
          </cell>
          <cell r="G97">
            <v>6.84</v>
          </cell>
          <cell r="H97">
            <v>9.65</v>
          </cell>
          <cell r="I97">
            <v>9.59</v>
          </cell>
          <cell r="J97">
            <v>8.63</v>
          </cell>
          <cell r="K97">
            <v>8</v>
          </cell>
          <cell r="L97">
            <v>5.55</v>
          </cell>
          <cell r="M97">
            <v>4.41</v>
          </cell>
          <cell r="N97">
            <v>3.3</v>
          </cell>
          <cell r="O97">
            <v>2.87</v>
          </cell>
          <cell r="P97" t="str">
            <v>N</v>
          </cell>
          <cell r="Q97" t="str">
            <v>South</v>
          </cell>
          <cell r="R97" t="str">
            <v>FC</v>
          </cell>
          <cell r="S97" t="str">
            <v/>
          </cell>
          <cell r="U97">
            <v>3.71</v>
          </cell>
          <cell r="V97">
            <v>3.51</v>
          </cell>
          <cell r="W97">
            <v>4.66</v>
          </cell>
          <cell r="X97">
            <v>6.84</v>
          </cell>
          <cell r="Y97">
            <v>9.65</v>
          </cell>
          <cell r="Z97">
            <v>9.59</v>
          </cell>
          <cell r="AA97">
            <v>8.63</v>
          </cell>
          <cell r="AB97">
            <v>8</v>
          </cell>
          <cell r="AC97">
            <v>5.55</v>
          </cell>
          <cell r="AD97">
            <v>4.41</v>
          </cell>
          <cell r="AE97">
            <v>3.3</v>
          </cell>
          <cell r="AF97">
            <v>2.87</v>
          </cell>
        </row>
        <row r="98">
          <cell r="A98" t="str">
            <v>BISHOP_1_UNITS</v>
          </cell>
          <cell r="B98" t="str">
            <v>BISHOP CREEK PLANT 3  AND  4</v>
          </cell>
          <cell r="C98" t="str">
            <v>CAISO System</v>
          </cell>
          <cell r="D98">
            <v>5.76</v>
          </cell>
          <cell r="E98">
            <v>4.79</v>
          </cell>
          <cell r="F98">
            <v>2.68</v>
          </cell>
          <cell r="G98">
            <v>8.96</v>
          </cell>
          <cell r="H98">
            <v>13.02</v>
          </cell>
          <cell r="I98">
            <v>13.39</v>
          </cell>
          <cell r="J98">
            <v>11.45</v>
          </cell>
          <cell r="K98">
            <v>10.9</v>
          </cell>
          <cell r="L98">
            <v>7.52</v>
          </cell>
          <cell r="M98">
            <v>6.42</v>
          </cell>
          <cell r="N98">
            <v>5.59</v>
          </cell>
          <cell r="O98">
            <v>5.53</v>
          </cell>
          <cell r="P98" t="str">
            <v>N</v>
          </cell>
          <cell r="Q98" t="str">
            <v>South</v>
          </cell>
          <cell r="R98" t="str">
            <v>FC</v>
          </cell>
          <cell r="S98" t="str">
            <v/>
          </cell>
          <cell r="U98">
            <v>5.76</v>
          </cell>
          <cell r="V98">
            <v>4.79</v>
          </cell>
          <cell r="W98">
            <v>2.68</v>
          </cell>
          <cell r="X98">
            <v>8.96</v>
          </cell>
          <cell r="Y98">
            <v>13.02</v>
          </cell>
          <cell r="Z98">
            <v>13.39</v>
          </cell>
          <cell r="AA98">
            <v>11.45</v>
          </cell>
          <cell r="AB98">
            <v>10.9</v>
          </cell>
          <cell r="AC98">
            <v>7.52</v>
          </cell>
          <cell r="AD98">
            <v>6.42</v>
          </cell>
          <cell r="AE98">
            <v>5.59</v>
          </cell>
          <cell r="AF98">
            <v>5.53</v>
          </cell>
        </row>
        <row r="99">
          <cell r="A99" t="str">
            <v>BKRFLD_2_SOLAR1</v>
          </cell>
          <cell r="B99" t="str">
            <v>Bakersfield 111</v>
          </cell>
          <cell r="C99" t="str">
            <v>Kern</v>
          </cell>
          <cell r="D99">
            <v>0.01</v>
          </cell>
          <cell r="E99">
            <v>0.04</v>
          </cell>
          <cell r="F99">
            <v>0.05</v>
          </cell>
          <cell r="G99">
            <v>0.06</v>
          </cell>
          <cell r="H99">
            <v>0.09</v>
          </cell>
          <cell r="I99">
            <v>0.18</v>
          </cell>
          <cell r="J99">
            <v>0.2</v>
          </cell>
          <cell r="K99">
            <v>0.17</v>
          </cell>
          <cell r="L99">
            <v>0.15</v>
          </cell>
          <cell r="M99">
            <v>0.1</v>
          </cell>
          <cell r="N99">
            <v>0.08</v>
          </cell>
          <cell r="O99">
            <v>0.05</v>
          </cell>
          <cell r="P99" t="str">
            <v>N</v>
          </cell>
          <cell r="Q99" t="str">
            <v>North</v>
          </cell>
          <cell r="R99" t="str">
            <v>FC</v>
          </cell>
          <cell r="S99" t="str">
            <v/>
          </cell>
          <cell r="U99">
            <v>0.01</v>
          </cell>
          <cell r="V99">
            <v>0.04</v>
          </cell>
          <cell r="W99">
            <v>0.05</v>
          </cell>
          <cell r="X99">
            <v>0.06</v>
          </cell>
          <cell r="Y99">
            <v>0.09</v>
          </cell>
          <cell r="Z99">
            <v>0.18</v>
          </cell>
          <cell r="AA99">
            <v>0.2</v>
          </cell>
          <cell r="AB99">
            <v>0.17</v>
          </cell>
          <cell r="AC99">
            <v>0.15</v>
          </cell>
          <cell r="AD99">
            <v>0.1</v>
          </cell>
          <cell r="AE99">
            <v>0.08</v>
          </cell>
          <cell r="AF99">
            <v>0.05</v>
          </cell>
        </row>
        <row r="100">
          <cell r="A100" t="str">
            <v>BLACK_7_UNIT 1</v>
          </cell>
          <cell r="B100" t="str">
            <v>JAMES B. BLACK 1</v>
          </cell>
          <cell r="C100" t="str">
            <v>CAISO System</v>
          </cell>
          <cell r="D100">
            <v>84.1</v>
          </cell>
          <cell r="E100">
            <v>84</v>
          </cell>
          <cell r="F100">
            <v>82.4</v>
          </cell>
          <cell r="G100">
            <v>82</v>
          </cell>
          <cell r="H100">
            <v>84</v>
          </cell>
          <cell r="I100">
            <v>84</v>
          </cell>
          <cell r="J100">
            <v>84</v>
          </cell>
          <cell r="K100">
            <v>84.4</v>
          </cell>
          <cell r="L100">
            <v>68</v>
          </cell>
          <cell r="M100">
            <v>68</v>
          </cell>
          <cell r="N100">
            <v>84.4</v>
          </cell>
          <cell r="O100">
            <v>84.4</v>
          </cell>
          <cell r="P100" t="str">
            <v>Y</v>
          </cell>
          <cell r="Q100" t="str">
            <v>North</v>
          </cell>
          <cell r="R100" t="str">
            <v>FC</v>
          </cell>
          <cell r="S100" t="str">
            <v/>
          </cell>
          <cell r="U100" t="e">
            <v>#N/A</v>
          </cell>
          <cell r="V100" t="e">
            <v>#N/A</v>
          </cell>
          <cell r="W100" t="e">
            <v>#N/A</v>
          </cell>
          <cell r="X100" t="e">
            <v>#N/A</v>
          </cell>
          <cell r="Y100" t="e">
            <v>#N/A</v>
          </cell>
          <cell r="Z100" t="e">
            <v>#N/A</v>
          </cell>
          <cell r="AA100" t="e">
            <v>#N/A</v>
          </cell>
          <cell r="AB100" t="e">
            <v>#N/A</v>
          </cell>
          <cell r="AC100" t="e">
            <v>#N/A</v>
          </cell>
          <cell r="AD100" t="e">
            <v>#N/A</v>
          </cell>
          <cell r="AE100" t="e">
            <v>#N/A</v>
          </cell>
          <cell r="AF100" t="e">
            <v>#N/A</v>
          </cell>
        </row>
        <row r="101">
          <cell r="A101" t="str">
            <v>BLACK_7_UNIT 2</v>
          </cell>
          <cell r="B101" t="str">
            <v>JAMES B. BLACK 2</v>
          </cell>
          <cell r="C101" t="str">
            <v>CAISO System</v>
          </cell>
          <cell r="D101">
            <v>83.3</v>
          </cell>
          <cell r="E101">
            <v>83.28</v>
          </cell>
          <cell r="F101">
            <v>82.48</v>
          </cell>
          <cell r="G101">
            <v>79.76</v>
          </cell>
          <cell r="H101">
            <v>83.28</v>
          </cell>
          <cell r="I101">
            <v>83.28</v>
          </cell>
          <cell r="J101">
            <v>83.28</v>
          </cell>
          <cell r="K101">
            <v>83.28</v>
          </cell>
          <cell r="L101">
            <v>81.28</v>
          </cell>
          <cell r="M101">
            <v>67.28</v>
          </cell>
          <cell r="N101">
            <v>83.88</v>
          </cell>
          <cell r="O101">
            <v>83.88</v>
          </cell>
          <cell r="P101" t="str">
            <v>Y</v>
          </cell>
          <cell r="Q101" t="str">
            <v>North</v>
          </cell>
          <cell r="R101" t="str">
            <v>FC</v>
          </cell>
          <cell r="S101" t="str">
            <v/>
          </cell>
          <cell r="U101" t="e">
            <v>#N/A</v>
          </cell>
          <cell r="V101" t="e">
            <v>#N/A</v>
          </cell>
          <cell r="W101" t="e">
            <v>#N/A</v>
          </cell>
          <cell r="X101" t="e">
            <v>#N/A</v>
          </cell>
          <cell r="Y101" t="e">
            <v>#N/A</v>
          </cell>
          <cell r="Z101" t="e">
            <v>#N/A</v>
          </cell>
          <cell r="AA101" t="e">
            <v>#N/A</v>
          </cell>
          <cell r="AB101" t="e">
            <v>#N/A</v>
          </cell>
          <cell r="AC101" t="e">
            <v>#N/A</v>
          </cell>
          <cell r="AD101" t="e">
            <v>#N/A</v>
          </cell>
          <cell r="AE101" t="e">
            <v>#N/A</v>
          </cell>
          <cell r="AF101" t="e">
            <v>#N/A</v>
          </cell>
        </row>
        <row r="102">
          <cell r="A102" t="str">
            <v>BLAST_1_WIND</v>
          </cell>
          <cell r="B102" t="str">
            <v>Mountain View IV Wind</v>
          </cell>
          <cell r="C102" t="str">
            <v>LA Basin</v>
          </cell>
          <cell r="D102">
            <v>8.66</v>
          </cell>
          <cell r="E102">
            <v>9.21</v>
          </cell>
          <cell r="F102">
            <v>8.09</v>
          </cell>
          <cell r="G102">
            <v>7.75</v>
          </cell>
          <cell r="H102">
            <v>8.24</v>
          </cell>
          <cell r="I102">
            <v>7.56</v>
          </cell>
          <cell r="J102">
            <v>7.02</v>
          </cell>
          <cell r="K102">
            <v>5.33</v>
          </cell>
          <cell r="L102">
            <v>5.51</v>
          </cell>
          <cell r="M102">
            <v>5.11</v>
          </cell>
          <cell r="N102">
            <v>6.89</v>
          </cell>
          <cell r="O102">
            <v>8.35</v>
          </cell>
          <cell r="P102" t="str">
            <v>N</v>
          </cell>
          <cell r="Q102" t="str">
            <v>South</v>
          </cell>
          <cell r="R102" t="str">
            <v>FC</v>
          </cell>
          <cell r="S102" t="str">
            <v/>
          </cell>
          <cell r="U102">
            <v>8.658300223744524</v>
          </cell>
          <cell r="V102">
            <v>9.208702002461049</v>
          </cell>
          <cell r="W102">
            <v>8.091290143825669</v>
          </cell>
          <cell r="X102">
            <v>7.752133754211409</v>
          </cell>
          <cell r="Y102">
            <v>8.243161789283999</v>
          </cell>
          <cell r="Z102">
            <v>7.555831917537991</v>
          </cell>
          <cell r="AA102">
            <v>7.019995597419173</v>
          </cell>
          <cell r="AB102">
            <v>5.334092839354738</v>
          </cell>
          <cell r="AC102">
            <v>5.510268792432019</v>
          </cell>
          <cell r="AD102">
            <v>5.111815063832531</v>
          </cell>
          <cell r="AE102">
            <v>6.889107686509939</v>
          </cell>
          <cell r="AF102">
            <v>8.345001418367431</v>
          </cell>
        </row>
        <row r="103">
          <cell r="A103" t="str">
            <v>BLCKBT_2_STONEY</v>
          </cell>
          <cell r="B103" t="str">
            <v>BLACK BUTTE HYDRO</v>
          </cell>
          <cell r="C103" t="str">
            <v>CAISO System</v>
          </cell>
          <cell r="D103">
            <v>2.04</v>
          </cell>
          <cell r="E103">
            <v>1.6</v>
          </cell>
          <cell r="F103">
            <v>1.3</v>
          </cell>
          <cell r="G103">
            <v>3.5</v>
          </cell>
          <cell r="H103">
            <v>2.7</v>
          </cell>
          <cell r="I103">
            <v>2.57</v>
          </cell>
          <cell r="J103">
            <v>2.02</v>
          </cell>
          <cell r="K103">
            <v>1.83</v>
          </cell>
          <cell r="L103">
            <v>1.5</v>
          </cell>
          <cell r="M103">
            <v>1.5</v>
          </cell>
          <cell r="N103">
            <v>2.1</v>
          </cell>
          <cell r="O103">
            <v>2.51</v>
          </cell>
          <cell r="P103" t="str">
            <v>Y</v>
          </cell>
          <cell r="Q103" t="str">
            <v>North</v>
          </cell>
          <cell r="R103" t="str">
            <v>FC</v>
          </cell>
          <cell r="S103" t="str">
            <v/>
          </cell>
          <cell r="U103" t="e">
            <v>#N/A</v>
          </cell>
          <cell r="V103" t="e">
            <v>#N/A</v>
          </cell>
          <cell r="W103" t="e">
            <v>#N/A</v>
          </cell>
          <cell r="X103" t="e">
            <v>#N/A</v>
          </cell>
          <cell r="Y103" t="e">
            <v>#N/A</v>
          </cell>
          <cell r="Z103" t="e">
            <v>#N/A</v>
          </cell>
          <cell r="AA103" t="e">
            <v>#N/A</v>
          </cell>
          <cell r="AB103" t="e">
            <v>#N/A</v>
          </cell>
          <cell r="AC103" t="e">
            <v>#N/A</v>
          </cell>
          <cell r="AD103" t="e">
            <v>#N/A</v>
          </cell>
          <cell r="AE103" t="e">
            <v>#N/A</v>
          </cell>
          <cell r="AF103" t="e">
            <v>#N/A</v>
          </cell>
        </row>
        <row r="104">
          <cell r="A104" t="str">
            <v>BLCKWL_6_SOLAR1</v>
          </cell>
          <cell r="B104" t="str">
            <v>Blackwell Solar</v>
          </cell>
          <cell r="C104" t="str">
            <v>CAISO System</v>
          </cell>
          <cell r="D104">
            <v>0.05</v>
          </cell>
          <cell r="E104">
            <v>0.36</v>
          </cell>
          <cell r="F104">
            <v>0.42</v>
          </cell>
          <cell r="G104">
            <v>0.53</v>
          </cell>
          <cell r="H104">
            <v>0.77</v>
          </cell>
          <cell r="I104">
            <v>1.57</v>
          </cell>
          <cell r="J104">
            <v>1.73</v>
          </cell>
          <cell r="K104">
            <v>1.49</v>
          </cell>
          <cell r="L104">
            <v>1.33</v>
          </cell>
          <cell r="M104">
            <v>0.89</v>
          </cell>
          <cell r="N104">
            <v>0.68</v>
          </cell>
          <cell r="O104">
            <v>0.42</v>
          </cell>
          <cell r="P104" t="str">
            <v>N</v>
          </cell>
          <cell r="Q104" t="str">
            <v>North</v>
          </cell>
          <cell r="R104" t="str">
            <v>FC</v>
          </cell>
          <cell r="S104" t="str">
            <v/>
          </cell>
          <cell r="U104">
            <v>0.05</v>
          </cell>
          <cell r="V104">
            <v>0.36</v>
          </cell>
          <cell r="W104">
            <v>0.42</v>
          </cell>
          <cell r="X104">
            <v>0.53</v>
          </cell>
          <cell r="Y104">
            <v>0.77</v>
          </cell>
          <cell r="Z104">
            <v>1.57</v>
          </cell>
          <cell r="AA104">
            <v>1.73</v>
          </cell>
          <cell r="AB104">
            <v>1.49</v>
          </cell>
          <cell r="AC104">
            <v>1.33</v>
          </cell>
          <cell r="AD104">
            <v>0.89</v>
          </cell>
          <cell r="AE104">
            <v>0.68</v>
          </cell>
          <cell r="AF104">
            <v>0.42</v>
          </cell>
        </row>
        <row r="105">
          <cell r="A105" t="str">
            <v>BLKCRK_2_GMCBT1</v>
          </cell>
          <cell r="B105" t="str">
            <v>Genesis McCoy BESS</v>
          </cell>
          <cell r="C105" t="str">
            <v>CAISO System</v>
          </cell>
          <cell r="D105">
            <v>230</v>
          </cell>
          <cell r="E105">
            <v>230</v>
          </cell>
          <cell r="F105">
            <v>230</v>
          </cell>
          <cell r="G105">
            <v>230</v>
          </cell>
          <cell r="H105">
            <v>230</v>
          </cell>
          <cell r="I105">
            <v>230</v>
          </cell>
          <cell r="J105">
            <v>230</v>
          </cell>
          <cell r="K105">
            <v>230</v>
          </cell>
          <cell r="L105">
            <v>230</v>
          </cell>
          <cell r="M105">
            <v>230</v>
          </cell>
          <cell r="N105">
            <v>230</v>
          </cell>
          <cell r="O105">
            <v>230</v>
          </cell>
          <cell r="P105" t="str">
            <v>Y</v>
          </cell>
          <cell r="Q105" t="str">
            <v>South</v>
          </cell>
          <cell r="R105" t="str">
            <v>FC</v>
          </cell>
          <cell r="S105" t="str">
            <v/>
          </cell>
          <cell r="U105">
            <v>230</v>
          </cell>
          <cell r="V105">
            <v>230</v>
          </cell>
          <cell r="W105">
            <v>230</v>
          </cell>
          <cell r="X105">
            <v>230</v>
          </cell>
          <cell r="Y105">
            <v>230</v>
          </cell>
          <cell r="Z105">
            <v>230</v>
          </cell>
          <cell r="AA105">
            <v>230</v>
          </cell>
          <cell r="AB105">
            <v>230</v>
          </cell>
          <cell r="AC105">
            <v>230</v>
          </cell>
          <cell r="AD105">
            <v>230</v>
          </cell>
          <cell r="AE105">
            <v>230</v>
          </cell>
          <cell r="AF105">
            <v>230</v>
          </cell>
        </row>
        <row r="106">
          <cell r="A106" t="str">
            <v>BLKCRK_2_SOLAR1</v>
          </cell>
          <cell r="B106" t="str">
            <v>McCoy Station</v>
          </cell>
          <cell r="C106" t="str">
            <v>CAISO System</v>
          </cell>
          <cell r="D106">
            <v>0</v>
          </cell>
          <cell r="E106">
            <v>0</v>
          </cell>
          <cell r="F106">
            <v>0</v>
          </cell>
          <cell r="G106">
            <v>0</v>
          </cell>
          <cell r="H106">
            <v>0</v>
          </cell>
          <cell r="I106">
            <v>0</v>
          </cell>
          <cell r="J106">
            <v>0</v>
          </cell>
          <cell r="K106">
            <v>0</v>
          </cell>
          <cell r="L106">
            <v>0</v>
          </cell>
          <cell r="M106">
            <v>0</v>
          </cell>
          <cell r="N106">
            <v>0</v>
          </cell>
          <cell r="O106">
            <v>0</v>
          </cell>
          <cell r="P106" t="str">
            <v>N</v>
          </cell>
          <cell r="Q106" t="str">
            <v>South</v>
          </cell>
          <cell r="R106" t="str">
            <v>EO</v>
          </cell>
          <cell r="S106" t="str">
            <v/>
          </cell>
          <cell r="T106" t="str">
            <v>LRA is LRNCPA</v>
          </cell>
          <cell r="U106">
            <v>0</v>
          </cell>
          <cell r="V106">
            <v>0.36</v>
          </cell>
          <cell r="W106">
            <v>2.94</v>
          </cell>
          <cell r="X106">
            <v>5.93</v>
          </cell>
          <cell r="Y106">
            <v>9.43</v>
          </cell>
          <cell r="Z106">
            <v>20.12</v>
          </cell>
          <cell r="AA106">
            <v>21.81</v>
          </cell>
          <cell r="AB106">
            <v>18.18</v>
          </cell>
          <cell r="AC106">
            <v>13.55</v>
          </cell>
          <cell r="AD106">
            <v>7.37</v>
          </cell>
          <cell r="AE106">
            <v>0.82</v>
          </cell>
          <cell r="AF106">
            <v>0</v>
          </cell>
        </row>
        <row r="107">
          <cell r="A107" t="str">
            <v>BLKDIA_2_BDEBT1</v>
          </cell>
          <cell r="B107" t="str">
            <v>Black Diamond Energy Storage </v>
          </cell>
          <cell r="C107" t="str">
            <v>Bay Area</v>
          </cell>
          <cell r="D107">
            <v>200</v>
          </cell>
          <cell r="E107">
            <v>200</v>
          </cell>
          <cell r="F107">
            <v>200</v>
          </cell>
          <cell r="G107">
            <v>200</v>
          </cell>
          <cell r="H107">
            <v>200</v>
          </cell>
          <cell r="I107">
            <v>200</v>
          </cell>
          <cell r="J107">
            <v>200</v>
          </cell>
          <cell r="K107">
            <v>200</v>
          </cell>
          <cell r="L107">
            <v>200</v>
          </cell>
          <cell r="M107">
            <v>200</v>
          </cell>
          <cell r="N107">
            <v>200</v>
          </cell>
          <cell r="O107">
            <v>200</v>
          </cell>
          <cell r="P107" t="str">
            <v>Y</v>
          </cell>
          <cell r="Q107" t="str">
            <v>North</v>
          </cell>
          <cell r="R107" t="str">
            <v>FC</v>
          </cell>
          <cell r="S107" t="str">
            <v/>
          </cell>
          <cell r="U107" t="e">
            <v>#N/A</v>
          </cell>
          <cell r="V107" t="e">
            <v>#N/A</v>
          </cell>
          <cell r="W107" t="e">
            <v>#N/A</v>
          </cell>
          <cell r="X107" t="e">
            <v>#N/A</v>
          </cell>
          <cell r="Y107" t="e">
            <v>#N/A</v>
          </cell>
          <cell r="Z107" t="e">
            <v>#N/A</v>
          </cell>
          <cell r="AA107" t="e">
            <v>#N/A</v>
          </cell>
          <cell r="AB107" t="e">
            <v>#N/A</v>
          </cell>
          <cell r="AC107" t="e">
            <v>#N/A</v>
          </cell>
          <cell r="AD107" t="e">
            <v>#N/A</v>
          </cell>
          <cell r="AE107" t="e">
            <v>#N/A</v>
          </cell>
          <cell r="AF107" t="e">
            <v>#N/A</v>
          </cell>
        </row>
        <row r="108">
          <cell r="A108" t="str">
            <v>BLM W_2_COSBT1</v>
          </cell>
          <cell r="B108" t="str">
            <v>Coso Battery Storage</v>
          </cell>
          <cell r="C108" t="str">
            <v>CAISO System</v>
          </cell>
          <cell r="D108">
            <v>60</v>
          </cell>
          <cell r="E108">
            <v>60</v>
          </cell>
          <cell r="F108">
            <v>60</v>
          </cell>
          <cell r="G108">
            <v>60</v>
          </cell>
          <cell r="H108">
            <v>60</v>
          </cell>
          <cell r="I108">
            <v>60</v>
          </cell>
          <cell r="J108">
            <v>60</v>
          </cell>
          <cell r="K108">
            <v>60</v>
          </cell>
          <cell r="L108">
            <v>60</v>
          </cell>
          <cell r="M108">
            <v>60</v>
          </cell>
          <cell r="N108">
            <v>60</v>
          </cell>
          <cell r="O108">
            <v>60</v>
          </cell>
          <cell r="P108" t="str">
            <v>N</v>
          </cell>
          <cell r="Q108" t="str">
            <v>South</v>
          </cell>
          <cell r="R108" t="str">
            <v>FC</v>
          </cell>
          <cell r="S108" t="str">
            <v/>
          </cell>
          <cell r="T108" t="str">
            <v>Revised NQC values based on LRA adopted Resource Adequacy Program</v>
          </cell>
          <cell r="U108" t="e">
            <v>#N/A</v>
          </cell>
          <cell r="V108" t="e">
            <v>#N/A</v>
          </cell>
          <cell r="W108" t="e">
            <v>#N/A</v>
          </cell>
          <cell r="X108" t="e">
            <v>#N/A</v>
          </cell>
          <cell r="Y108" t="e">
            <v>#N/A</v>
          </cell>
          <cell r="Z108" t="e">
            <v>#N/A</v>
          </cell>
          <cell r="AA108" t="e">
            <v>#N/A</v>
          </cell>
          <cell r="AB108" t="e">
            <v>#N/A</v>
          </cell>
          <cell r="AC108" t="e">
            <v>#N/A</v>
          </cell>
          <cell r="AD108" t="e">
            <v>#N/A</v>
          </cell>
          <cell r="AE108" t="e">
            <v>#N/A</v>
          </cell>
          <cell r="AF108" t="e">
            <v>#N/A</v>
          </cell>
        </row>
        <row r="109">
          <cell r="A109" t="str">
            <v>BLM_2_UNITS</v>
          </cell>
          <cell r="B109" t="str">
            <v>BLM EAST Facility</v>
          </cell>
          <cell r="C109" t="str">
            <v>CAISO System</v>
          </cell>
          <cell r="D109">
            <v>47</v>
          </cell>
          <cell r="E109">
            <v>47</v>
          </cell>
          <cell r="F109">
            <v>47</v>
          </cell>
          <cell r="G109">
            <v>47</v>
          </cell>
          <cell r="H109">
            <v>47</v>
          </cell>
          <cell r="I109">
            <v>47</v>
          </cell>
          <cell r="J109">
            <v>47</v>
          </cell>
          <cell r="K109">
            <v>47</v>
          </cell>
          <cell r="L109">
            <v>47</v>
          </cell>
          <cell r="M109">
            <v>47</v>
          </cell>
          <cell r="N109">
            <v>47</v>
          </cell>
          <cell r="O109">
            <v>47</v>
          </cell>
          <cell r="P109" t="str">
            <v>Y</v>
          </cell>
          <cell r="Q109" t="str">
            <v>South</v>
          </cell>
          <cell r="R109" t="str">
            <v>PD</v>
          </cell>
          <cell r="S109">
            <v>47</v>
          </cell>
          <cell r="T109" t="str">
            <v>NQC reduction required due to transfer of deliverability to a new resource. (Adjustment already applied Jan-Dec.)</v>
          </cell>
          <cell r="U109" t="e">
            <v>#N/A</v>
          </cell>
          <cell r="V109" t="e">
            <v>#N/A</v>
          </cell>
          <cell r="W109" t="e">
            <v>#N/A</v>
          </cell>
          <cell r="X109" t="e">
            <v>#N/A</v>
          </cell>
          <cell r="Y109" t="e">
            <v>#N/A</v>
          </cell>
          <cell r="Z109" t="e">
            <v>#N/A</v>
          </cell>
          <cell r="AA109" t="e">
            <v>#N/A</v>
          </cell>
          <cell r="AB109" t="e">
            <v>#N/A</v>
          </cell>
          <cell r="AC109" t="e">
            <v>#N/A</v>
          </cell>
          <cell r="AD109" t="e">
            <v>#N/A</v>
          </cell>
          <cell r="AE109" t="e">
            <v>#N/A</v>
          </cell>
          <cell r="AF109" t="e">
            <v>#N/A</v>
          </cell>
        </row>
        <row r="110">
          <cell r="A110" t="str">
            <v>BLYTHE_1_SOLAR1</v>
          </cell>
          <cell r="B110" t="str">
            <v>Blythe Solar 1 Project</v>
          </cell>
          <cell r="C110" t="str">
            <v>CAISO System</v>
          </cell>
          <cell r="D110">
            <v>0</v>
          </cell>
          <cell r="E110">
            <v>0</v>
          </cell>
          <cell r="F110">
            <v>0</v>
          </cell>
          <cell r="G110">
            <v>0</v>
          </cell>
          <cell r="H110">
            <v>0</v>
          </cell>
          <cell r="I110">
            <v>0</v>
          </cell>
          <cell r="J110">
            <v>0</v>
          </cell>
          <cell r="K110">
            <v>0</v>
          </cell>
          <cell r="L110">
            <v>0</v>
          </cell>
          <cell r="M110">
            <v>0</v>
          </cell>
          <cell r="N110">
            <v>0</v>
          </cell>
          <cell r="O110">
            <v>0</v>
          </cell>
          <cell r="P110" t="str">
            <v>N</v>
          </cell>
          <cell r="Q110" t="str">
            <v>South</v>
          </cell>
          <cell r="R110" t="str">
            <v>EO</v>
          </cell>
          <cell r="S110" t="str">
            <v/>
          </cell>
          <cell r="T110" t="str">
            <v/>
          </cell>
          <cell r="U110">
            <v>0.08</v>
          </cell>
          <cell r="V110">
            <v>0.63</v>
          </cell>
          <cell r="W110">
            <v>0.74</v>
          </cell>
          <cell r="X110">
            <v>0.92</v>
          </cell>
          <cell r="Y110">
            <v>1.34</v>
          </cell>
          <cell r="Z110">
            <v>2.75</v>
          </cell>
          <cell r="AA110">
            <v>3.02</v>
          </cell>
          <cell r="AB110">
            <v>2.6</v>
          </cell>
          <cell r="AC110">
            <v>2.33</v>
          </cell>
          <cell r="AD110">
            <v>1.55</v>
          </cell>
          <cell r="AE110">
            <v>1.2</v>
          </cell>
          <cell r="AF110">
            <v>0.74</v>
          </cell>
        </row>
        <row r="111">
          <cell r="A111" t="str">
            <v>BLYTHE_1_SOLAR2</v>
          </cell>
          <cell r="B111" t="str">
            <v>Blythe Green 1</v>
          </cell>
          <cell r="C111" t="str">
            <v>CAISO System</v>
          </cell>
          <cell r="D111">
            <v>0</v>
          </cell>
          <cell r="E111">
            <v>0</v>
          </cell>
          <cell r="F111">
            <v>0</v>
          </cell>
          <cell r="G111">
            <v>0</v>
          </cell>
          <cell r="H111">
            <v>0</v>
          </cell>
          <cell r="I111">
            <v>0</v>
          </cell>
          <cell r="J111">
            <v>0</v>
          </cell>
          <cell r="K111">
            <v>0</v>
          </cell>
          <cell r="L111">
            <v>0</v>
          </cell>
          <cell r="M111">
            <v>0</v>
          </cell>
          <cell r="N111">
            <v>0</v>
          </cell>
          <cell r="O111">
            <v>0</v>
          </cell>
          <cell r="P111" t="str">
            <v>N</v>
          </cell>
          <cell r="Q111" t="str">
            <v>South</v>
          </cell>
          <cell r="R111" t="str">
            <v>EO</v>
          </cell>
          <cell r="S111" t="str">
            <v/>
          </cell>
          <cell r="T111" t="str">
            <v/>
          </cell>
          <cell r="U111">
            <v>0.08</v>
          </cell>
          <cell r="V111">
            <v>0.6</v>
          </cell>
          <cell r="W111">
            <v>0.7</v>
          </cell>
          <cell r="X111">
            <v>0.88</v>
          </cell>
          <cell r="Y111">
            <v>1.28</v>
          </cell>
          <cell r="Z111">
            <v>2.62</v>
          </cell>
          <cell r="AA111">
            <v>2.88</v>
          </cell>
          <cell r="AB111">
            <v>2.48</v>
          </cell>
          <cell r="AC111">
            <v>2.22</v>
          </cell>
          <cell r="AD111">
            <v>1.48</v>
          </cell>
          <cell r="AE111">
            <v>1.14</v>
          </cell>
          <cell r="AF111">
            <v>0.7</v>
          </cell>
        </row>
        <row r="112">
          <cell r="A112" t="str">
            <v>BNNIEN_7_ALTAPH</v>
          </cell>
          <cell r="B112" t="str">
            <v>ALTA POWER HOUSE</v>
          </cell>
          <cell r="C112" t="str">
            <v>Sierra</v>
          </cell>
          <cell r="D112">
            <v>0.32</v>
          </cell>
          <cell r="E112">
            <v>0.29</v>
          </cell>
          <cell r="F112">
            <v>0.29</v>
          </cell>
          <cell r="G112">
            <v>0.28</v>
          </cell>
          <cell r="H112">
            <v>0.15</v>
          </cell>
          <cell r="I112">
            <v>0.42</v>
          </cell>
          <cell r="J112">
            <v>0.53</v>
          </cell>
          <cell r="K112">
            <v>0.66</v>
          </cell>
          <cell r="L112">
            <v>0.35</v>
          </cell>
          <cell r="M112">
            <v>0.41</v>
          </cell>
          <cell r="N112">
            <v>0.41</v>
          </cell>
          <cell r="O112">
            <v>0.29</v>
          </cell>
          <cell r="P112" t="str">
            <v>N</v>
          </cell>
          <cell r="Q112" t="str">
            <v>North</v>
          </cell>
          <cell r="R112" t="str">
            <v>FC</v>
          </cell>
          <cell r="S112" t="str">
            <v/>
          </cell>
          <cell r="T112" t="str">
            <v/>
          </cell>
          <cell r="U112">
            <v>0.32</v>
          </cell>
          <cell r="V112">
            <v>0.29</v>
          </cell>
          <cell r="W112">
            <v>0.29</v>
          </cell>
          <cell r="X112">
            <v>0.28</v>
          </cell>
          <cell r="Y112">
            <v>0.15</v>
          </cell>
          <cell r="Z112">
            <v>0.42</v>
          </cell>
          <cell r="AA112">
            <v>0.53</v>
          </cell>
          <cell r="AB112">
            <v>0.66</v>
          </cell>
          <cell r="AC112">
            <v>0.35</v>
          </cell>
          <cell r="AD112">
            <v>0.41</v>
          </cell>
          <cell r="AE112">
            <v>0.41</v>
          </cell>
          <cell r="AF112">
            <v>0.29</v>
          </cell>
        </row>
        <row r="113">
          <cell r="A113" t="str">
            <v>BOGUE_1_UNITA1</v>
          </cell>
          <cell r="B113" t="str">
            <v>Feather River Energy Center, Unit #1</v>
          </cell>
          <cell r="C113" t="str">
            <v>Sierra</v>
          </cell>
          <cell r="D113">
            <v>47.38</v>
          </cell>
          <cell r="E113">
            <v>47.38</v>
          </cell>
          <cell r="F113">
            <v>47.38</v>
          </cell>
          <cell r="G113">
            <v>47.38</v>
          </cell>
          <cell r="H113">
            <v>47.38</v>
          </cell>
          <cell r="I113">
            <v>47.38</v>
          </cell>
          <cell r="J113">
            <v>47.38</v>
          </cell>
          <cell r="K113">
            <v>47.38</v>
          </cell>
          <cell r="L113">
            <v>47.38</v>
          </cell>
          <cell r="M113">
            <v>47.38</v>
          </cell>
          <cell r="N113">
            <v>47.38</v>
          </cell>
          <cell r="O113">
            <v>47.38</v>
          </cell>
          <cell r="P113" t="str">
            <v>Y</v>
          </cell>
          <cell r="Q113" t="str">
            <v>North</v>
          </cell>
          <cell r="R113" t="str">
            <v>FC</v>
          </cell>
          <cell r="S113" t="str">
            <v/>
          </cell>
          <cell r="T113" t="str">
            <v/>
          </cell>
          <cell r="U113" t="e">
            <v>#N/A</v>
          </cell>
          <cell r="V113" t="e">
            <v>#N/A</v>
          </cell>
          <cell r="W113" t="e">
            <v>#N/A</v>
          </cell>
          <cell r="X113" t="e">
            <v>#N/A</v>
          </cell>
          <cell r="Y113" t="e">
            <v>#N/A</v>
          </cell>
          <cell r="Z113" t="e">
            <v>#N/A</v>
          </cell>
          <cell r="AA113" t="e">
            <v>#N/A</v>
          </cell>
          <cell r="AB113" t="e">
            <v>#N/A</v>
          </cell>
          <cell r="AC113" t="e">
            <v>#N/A</v>
          </cell>
          <cell r="AD113" t="e">
            <v>#N/A</v>
          </cell>
          <cell r="AE113" t="e">
            <v>#N/A</v>
          </cell>
          <cell r="AF113" t="e">
            <v>#N/A</v>
          </cell>
        </row>
        <row r="114">
          <cell r="A114" t="str">
            <v>BORDER_6_UNITA1</v>
          </cell>
          <cell r="B114" t="str">
            <v>CalPeak Power Border Unit 1</v>
          </cell>
          <cell r="C114" t="str">
            <v>San Diego-IV</v>
          </cell>
          <cell r="D114">
            <v>51.25</v>
          </cell>
          <cell r="E114">
            <v>51.25</v>
          </cell>
          <cell r="F114">
            <v>51.25</v>
          </cell>
          <cell r="G114">
            <v>51.25</v>
          </cell>
          <cell r="H114">
            <v>51.25</v>
          </cell>
          <cell r="I114">
            <v>51.25</v>
          </cell>
          <cell r="J114">
            <v>51.25</v>
          </cell>
          <cell r="K114">
            <v>51.25</v>
          </cell>
          <cell r="L114">
            <v>51.25</v>
          </cell>
          <cell r="M114">
            <v>51.25</v>
          </cell>
          <cell r="N114">
            <v>51.25</v>
          </cell>
          <cell r="O114">
            <v>51.25</v>
          </cell>
          <cell r="P114" t="str">
            <v>Y</v>
          </cell>
          <cell r="Q114" t="str">
            <v>South</v>
          </cell>
          <cell r="R114" t="str">
            <v>FC</v>
          </cell>
          <cell r="S114" t="str">
            <v/>
          </cell>
          <cell r="T114" t="str">
            <v/>
          </cell>
          <cell r="U114" t="e">
            <v>#N/A</v>
          </cell>
          <cell r="V114" t="e">
            <v>#N/A</v>
          </cell>
          <cell r="W114" t="e">
            <v>#N/A</v>
          </cell>
          <cell r="X114" t="e">
            <v>#N/A</v>
          </cell>
          <cell r="Y114" t="e">
            <v>#N/A</v>
          </cell>
          <cell r="Z114" t="e">
            <v>#N/A</v>
          </cell>
          <cell r="AA114" t="e">
            <v>#N/A</v>
          </cell>
          <cell r="AB114" t="e">
            <v>#N/A</v>
          </cell>
          <cell r="AC114" t="e">
            <v>#N/A</v>
          </cell>
          <cell r="AD114" t="e">
            <v>#N/A</v>
          </cell>
          <cell r="AE114" t="e">
            <v>#N/A</v>
          </cell>
          <cell r="AF114" t="e">
            <v>#N/A</v>
          </cell>
        </row>
        <row r="115">
          <cell r="A115" t="str">
            <v>BOWMN_6_HYDRO</v>
          </cell>
          <cell r="B115" t="str">
            <v>NID Hydro Bowman Powerhouse</v>
          </cell>
          <cell r="C115" t="str">
            <v>Sierra</v>
          </cell>
          <cell r="D115">
            <v>0.2</v>
          </cell>
          <cell r="E115">
            <v>0.1</v>
          </cell>
          <cell r="F115">
            <v>0.71</v>
          </cell>
          <cell r="G115">
            <v>1.17</v>
          </cell>
          <cell r="H115">
            <v>2.01</v>
          </cell>
          <cell r="I115">
            <v>1.32</v>
          </cell>
          <cell r="J115">
            <v>2.22</v>
          </cell>
          <cell r="K115">
            <v>2.03</v>
          </cell>
          <cell r="L115">
            <v>1.54</v>
          </cell>
          <cell r="M115">
            <v>0.98</v>
          </cell>
          <cell r="N115">
            <v>0.4</v>
          </cell>
          <cell r="O115">
            <v>0.22</v>
          </cell>
          <cell r="P115" t="str">
            <v>N</v>
          </cell>
          <cell r="Q115" t="str">
            <v>North</v>
          </cell>
          <cell r="R115" t="str">
            <v>FC</v>
          </cell>
          <cell r="S115" t="str">
            <v/>
          </cell>
          <cell r="T115" t="str">
            <v/>
          </cell>
          <cell r="U115">
            <v>0.2</v>
          </cell>
          <cell r="V115">
            <v>0.1</v>
          </cell>
          <cell r="W115">
            <v>0.71</v>
          </cell>
          <cell r="X115">
            <v>1.17</v>
          </cell>
          <cell r="Y115">
            <v>2.01</v>
          </cell>
          <cell r="Z115">
            <v>1.32</v>
          </cell>
          <cell r="AA115">
            <v>2.22</v>
          </cell>
          <cell r="AB115">
            <v>2.03</v>
          </cell>
          <cell r="AC115">
            <v>1.54</v>
          </cell>
          <cell r="AD115">
            <v>0.98</v>
          </cell>
          <cell r="AE115">
            <v>0.4</v>
          </cell>
          <cell r="AF115">
            <v>0.22</v>
          </cell>
        </row>
        <row r="116">
          <cell r="A116" t="str">
            <v>BRDGVL_7_BAKER</v>
          </cell>
          <cell r="B116" t="str">
            <v>Baker Station Hydro</v>
          </cell>
          <cell r="C116" t="str">
            <v>Humboldt</v>
          </cell>
          <cell r="D116">
            <v>0.76</v>
          </cell>
          <cell r="E116">
            <v>0.6</v>
          </cell>
          <cell r="F116">
            <v>0.36</v>
          </cell>
          <cell r="G116">
            <v>0.16</v>
          </cell>
          <cell r="H116">
            <v>0.07</v>
          </cell>
          <cell r="I116">
            <v>0</v>
          </cell>
          <cell r="J116">
            <v>0</v>
          </cell>
          <cell r="K116">
            <v>0</v>
          </cell>
          <cell r="L116">
            <v>0</v>
          </cell>
          <cell r="M116">
            <v>0.01</v>
          </cell>
          <cell r="N116">
            <v>0</v>
          </cell>
          <cell r="O116">
            <v>0.15</v>
          </cell>
          <cell r="P116" t="str">
            <v>N</v>
          </cell>
          <cell r="Q116" t="str">
            <v>North</v>
          </cell>
          <cell r="R116" t="str">
            <v>FC</v>
          </cell>
          <cell r="S116" t="str">
            <v/>
          </cell>
          <cell r="T116" t="str">
            <v/>
          </cell>
          <cell r="U116">
            <v>0.76</v>
          </cell>
          <cell r="V116">
            <v>0.6</v>
          </cell>
          <cell r="W116">
            <v>0.36</v>
          </cell>
          <cell r="X116">
            <v>0.16</v>
          </cell>
          <cell r="Y116">
            <v>0.07</v>
          </cell>
          <cell r="Z116">
            <v>0</v>
          </cell>
          <cell r="AA116">
            <v>0</v>
          </cell>
          <cell r="AB116">
            <v>0</v>
          </cell>
          <cell r="AC116">
            <v>0</v>
          </cell>
          <cell r="AD116">
            <v>0.01</v>
          </cell>
          <cell r="AE116">
            <v>0</v>
          </cell>
          <cell r="AF116">
            <v>0.15</v>
          </cell>
        </row>
        <row r="117">
          <cell r="A117" t="str">
            <v>BRDSLD_2_HIWIND</v>
          </cell>
          <cell r="B117" t="str">
            <v>High Winds Energy Center</v>
          </cell>
          <cell r="C117" t="str">
            <v>Bay Area</v>
          </cell>
          <cell r="D117">
            <v>53.2</v>
          </cell>
          <cell r="E117">
            <v>57.07</v>
          </cell>
          <cell r="F117">
            <v>50.9</v>
          </cell>
          <cell r="G117">
            <v>53.78</v>
          </cell>
          <cell r="H117">
            <v>55.64</v>
          </cell>
          <cell r="I117">
            <v>41.04</v>
          </cell>
          <cell r="J117">
            <v>36.5</v>
          </cell>
          <cell r="K117">
            <v>34.28</v>
          </cell>
          <cell r="L117">
            <v>35.2</v>
          </cell>
          <cell r="M117">
            <v>29.49</v>
          </cell>
          <cell r="N117">
            <v>37.26</v>
          </cell>
          <cell r="O117">
            <v>47.63</v>
          </cell>
          <cell r="P117" t="str">
            <v>N</v>
          </cell>
          <cell r="Q117" t="str">
            <v>North</v>
          </cell>
          <cell r="R117" t="str">
            <v>FC</v>
          </cell>
          <cell r="S117" t="str">
            <v/>
          </cell>
          <cell r="T117" t="str">
            <v/>
          </cell>
          <cell r="U117">
            <v>53.19553637465896</v>
          </cell>
          <cell r="V117">
            <v>57.07451452184961</v>
          </cell>
          <cell r="W117">
            <v>50.90473107456038</v>
          </cell>
          <cell r="X117">
            <v>53.7775129822055</v>
          </cell>
          <cell r="Y117">
            <v>55.63545846319331</v>
          </cell>
          <cell r="Z117">
            <v>41.04067372144037</v>
          </cell>
          <cell r="AA117">
            <v>36.50026375246261</v>
          </cell>
          <cell r="AB117">
            <v>34.28126604977721</v>
          </cell>
          <cell r="AC117">
            <v>35.19660076976248</v>
          </cell>
          <cell r="AD117">
            <v>29.494888401705328</v>
          </cell>
          <cell r="AE117">
            <v>37.26288390671122</v>
          </cell>
          <cell r="AF117">
            <v>47.629604317861734</v>
          </cell>
        </row>
        <row r="118">
          <cell r="A118" t="str">
            <v>BRDSLD_2_MTZUM2</v>
          </cell>
          <cell r="B118" t="str">
            <v>NextEra Energy Montezuma Wind II</v>
          </cell>
          <cell r="C118" t="str">
            <v>Bay Area</v>
          </cell>
          <cell r="D118">
            <v>25.68</v>
          </cell>
          <cell r="E118">
            <v>27.55</v>
          </cell>
          <cell r="F118">
            <v>24.57</v>
          </cell>
          <cell r="G118">
            <v>25.96</v>
          </cell>
          <cell r="H118">
            <v>26.86</v>
          </cell>
          <cell r="I118">
            <v>19.81</v>
          </cell>
          <cell r="J118">
            <v>17.62</v>
          </cell>
          <cell r="K118">
            <v>16.55</v>
          </cell>
          <cell r="L118">
            <v>16.99</v>
          </cell>
          <cell r="M118">
            <v>14.24</v>
          </cell>
          <cell r="N118">
            <v>17.99</v>
          </cell>
          <cell r="O118">
            <v>22.99</v>
          </cell>
          <cell r="P118" t="str">
            <v>N</v>
          </cell>
          <cell r="Q118" t="str">
            <v>North</v>
          </cell>
          <cell r="R118" t="str">
            <v>FC</v>
          </cell>
          <cell r="S118" t="str">
            <v/>
          </cell>
          <cell r="U118">
            <v>25.678339163569945</v>
          </cell>
          <cell r="V118">
            <v>27.5507841704237</v>
          </cell>
          <cell r="W118">
            <v>24.57253067920137</v>
          </cell>
          <cell r="X118">
            <v>25.959268612397967</v>
          </cell>
          <cell r="Y118">
            <v>26.85612871494887</v>
          </cell>
          <cell r="Z118">
            <v>19.810991882818747</v>
          </cell>
          <cell r="AA118">
            <v>17.6192631200159</v>
          </cell>
          <cell r="AB118">
            <v>16.548117315386282</v>
          </cell>
          <cell r="AC118">
            <v>16.989964075280408</v>
          </cell>
          <cell r="AD118">
            <v>14.237656006255289</v>
          </cell>
          <cell r="AE118">
            <v>17.987392108054426</v>
          </cell>
          <cell r="AF118">
            <v>22.99157442998017</v>
          </cell>
        </row>
        <row r="119">
          <cell r="A119" t="str">
            <v>BRDSLD_2_MTZUMA</v>
          </cell>
          <cell r="B119" t="str">
            <v>FPL Energy Montezuma Wind</v>
          </cell>
          <cell r="C119" t="str">
            <v>Bay Area</v>
          </cell>
          <cell r="D119">
            <v>12.08</v>
          </cell>
          <cell r="E119">
            <v>12.97</v>
          </cell>
          <cell r="F119">
            <v>11.56</v>
          </cell>
          <cell r="G119">
            <v>12.22</v>
          </cell>
          <cell r="H119">
            <v>12.64</v>
          </cell>
          <cell r="I119">
            <v>9.32</v>
          </cell>
          <cell r="J119">
            <v>8.29</v>
          </cell>
          <cell r="K119">
            <v>7.79</v>
          </cell>
          <cell r="L119">
            <v>8</v>
          </cell>
          <cell r="M119">
            <v>6.7</v>
          </cell>
          <cell r="N119">
            <v>8.46</v>
          </cell>
          <cell r="O119">
            <v>10.82</v>
          </cell>
          <cell r="P119" t="str">
            <v>N</v>
          </cell>
          <cell r="Q119" t="str">
            <v>North</v>
          </cell>
          <cell r="R119" t="str">
            <v>FC</v>
          </cell>
          <cell r="S119" t="str">
            <v/>
          </cell>
          <cell r="U119">
            <v>12.08392431226821</v>
          </cell>
          <cell r="V119">
            <v>12.9650749037288</v>
          </cell>
          <cell r="W119">
            <v>11.563543849035941</v>
          </cell>
          <cell r="X119">
            <v>12.216126405834338</v>
          </cell>
          <cell r="Y119">
            <v>12.63817821879947</v>
          </cell>
          <cell r="Z119">
            <v>9.322819709561765</v>
          </cell>
          <cell r="AA119">
            <v>8.291417938831012</v>
          </cell>
          <cell r="AB119">
            <v>7.787349324887662</v>
          </cell>
          <cell r="AC119">
            <v>7.9952772118966635</v>
          </cell>
          <cell r="AD119">
            <v>6.700073414708372</v>
          </cell>
          <cell r="AE119">
            <v>8.464655109672671</v>
          </cell>
          <cell r="AF119">
            <v>10.819564437637728</v>
          </cell>
        </row>
        <row r="120">
          <cell r="A120" t="str">
            <v>BRDSLD_2_SHILO1</v>
          </cell>
          <cell r="B120" t="str">
            <v>Shiloh I Wind Project</v>
          </cell>
          <cell r="C120" t="str">
            <v>Bay Area</v>
          </cell>
          <cell r="D120">
            <v>49.26</v>
          </cell>
          <cell r="E120">
            <v>52.85</v>
          </cell>
          <cell r="F120">
            <v>47.13</v>
          </cell>
          <cell r="G120">
            <v>49.79</v>
          </cell>
          <cell r="H120">
            <v>51.51</v>
          </cell>
          <cell r="I120">
            <v>38</v>
          </cell>
          <cell r="J120">
            <v>33.8</v>
          </cell>
          <cell r="K120">
            <v>31.74</v>
          </cell>
          <cell r="L120">
            <v>32.59</v>
          </cell>
          <cell r="M120">
            <v>27.31</v>
          </cell>
          <cell r="N120">
            <v>34.5</v>
          </cell>
          <cell r="O120">
            <v>44.1</v>
          </cell>
          <cell r="P120" t="str">
            <v>N</v>
          </cell>
          <cell r="Q120" t="str">
            <v>North</v>
          </cell>
          <cell r="R120" t="str">
            <v>FC</v>
          </cell>
          <cell r="S120" t="str">
            <v/>
          </cell>
          <cell r="T120" t="str">
            <v/>
          </cell>
          <cell r="U120">
            <v>49.25512627283237</v>
          </cell>
          <cell r="V120">
            <v>52.8467727054163</v>
          </cell>
          <cell r="W120">
            <v>47.13401025422258</v>
          </cell>
          <cell r="X120">
            <v>49.793993502042134</v>
          </cell>
          <cell r="Y120">
            <v>51.514313391845654</v>
          </cell>
          <cell r="Z120">
            <v>38.00062381614849</v>
          </cell>
          <cell r="AA120">
            <v>33.79654051153945</v>
          </cell>
          <cell r="AB120">
            <v>31.74191300905297</v>
          </cell>
          <cell r="AC120">
            <v>32.589445157187484</v>
          </cell>
          <cell r="AD120">
            <v>27.310081853430862</v>
          </cell>
          <cell r="AE120">
            <v>34.50267028399187</v>
          </cell>
          <cell r="AF120">
            <v>44.101485479501605</v>
          </cell>
        </row>
        <row r="121">
          <cell r="A121" t="str">
            <v>BRDSLD_2_SHILO2</v>
          </cell>
          <cell r="B121" t="str">
            <v>SHILOH WIND PROJECT 2</v>
          </cell>
          <cell r="C121" t="str">
            <v>Bay Area</v>
          </cell>
          <cell r="D121">
            <v>49.26</v>
          </cell>
          <cell r="E121">
            <v>52.85</v>
          </cell>
          <cell r="F121">
            <v>47.13</v>
          </cell>
          <cell r="G121">
            <v>49.79</v>
          </cell>
          <cell r="H121">
            <v>51.51</v>
          </cell>
          <cell r="I121">
            <v>38</v>
          </cell>
          <cell r="J121">
            <v>33.8</v>
          </cell>
          <cell r="K121">
            <v>31.74</v>
          </cell>
          <cell r="L121">
            <v>32.59</v>
          </cell>
          <cell r="M121">
            <v>27.31</v>
          </cell>
          <cell r="N121">
            <v>34.5</v>
          </cell>
          <cell r="O121">
            <v>44.1</v>
          </cell>
          <cell r="P121" t="str">
            <v>N</v>
          </cell>
          <cell r="Q121" t="str">
            <v>North</v>
          </cell>
          <cell r="R121" t="str">
            <v>FC</v>
          </cell>
          <cell r="S121" t="str">
            <v/>
          </cell>
          <cell r="U121">
            <v>49.25512627283237</v>
          </cell>
          <cell r="V121">
            <v>52.8467727054163</v>
          </cell>
          <cell r="W121">
            <v>47.13401025422258</v>
          </cell>
          <cell r="X121">
            <v>49.793993502042134</v>
          </cell>
          <cell r="Y121">
            <v>51.514313391845654</v>
          </cell>
          <cell r="Z121">
            <v>38.00062381614849</v>
          </cell>
          <cell r="AA121">
            <v>33.79654051153945</v>
          </cell>
          <cell r="AB121">
            <v>31.74191300905297</v>
          </cell>
          <cell r="AC121">
            <v>32.589445157187484</v>
          </cell>
          <cell r="AD121">
            <v>27.310081853430862</v>
          </cell>
          <cell r="AE121">
            <v>34.50267028399187</v>
          </cell>
          <cell r="AF121">
            <v>44.101485479501605</v>
          </cell>
        </row>
        <row r="122">
          <cell r="A122" t="str">
            <v>BRDSLD_2_SHLO3A</v>
          </cell>
          <cell r="B122" t="str">
            <v>Shiloh III Wind Project, LLC</v>
          </cell>
          <cell r="C122" t="str">
            <v>Bay Area</v>
          </cell>
          <cell r="D122">
            <v>33.66</v>
          </cell>
          <cell r="E122">
            <v>36.11</v>
          </cell>
          <cell r="F122">
            <v>32.21</v>
          </cell>
          <cell r="G122">
            <v>34.03</v>
          </cell>
          <cell r="H122">
            <v>35.2</v>
          </cell>
          <cell r="I122">
            <v>25.97</v>
          </cell>
          <cell r="J122">
            <v>23.09</v>
          </cell>
          <cell r="K122">
            <v>21.69</v>
          </cell>
          <cell r="L122">
            <v>22.27</v>
          </cell>
          <cell r="M122">
            <v>18.66</v>
          </cell>
          <cell r="N122">
            <v>23.58</v>
          </cell>
          <cell r="O122">
            <v>30.14</v>
          </cell>
          <cell r="P122" t="str">
            <v>N</v>
          </cell>
          <cell r="Q122" t="str">
            <v>North</v>
          </cell>
          <cell r="R122" t="str">
            <v>FC</v>
          </cell>
          <cell r="S122" t="str">
            <v/>
          </cell>
          <cell r="U122">
            <v>33.65766961976879</v>
          </cell>
          <cell r="V122">
            <v>36.111961348701136</v>
          </cell>
          <cell r="W122">
            <v>32.20824034038543</v>
          </cell>
          <cell r="X122">
            <v>34.02589555972879</v>
          </cell>
          <cell r="Y122">
            <v>35.20144748442787</v>
          </cell>
          <cell r="Z122">
            <v>25.967092941034803</v>
          </cell>
          <cell r="AA122">
            <v>23.094302682885292</v>
          </cell>
          <cell r="AB122">
            <v>21.690307222852862</v>
          </cell>
          <cell r="AC122">
            <v>22.26945419074478</v>
          </cell>
          <cell r="AD122">
            <v>18.66188926651109</v>
          </cell>
          <cell r="AE122">
            <v>23.57682469406111</v>
          </cell>
          <cell r="AF122">
            <v>30.13601507765943</v>
          </cell>
        </row>
        <row r="123">
          <cell r="A123" t="str">
            <v>BRDSLD_2_SHLO3B</v>
          </cell>
          <cell r="B123" t="str">
            <v>Shiloh IV Wind Project</v>
          </cell>
          <cell r="C123" t="str">
            <v>Bay Area</v>
          </cell>
          <cell r="D123">
            <v>32.84</v>
          </cell>
          <cell r="E123">
            <v>35.23</v>
          </cell>
          <cell r="F123">
            <v>31.42</v>
          </cell>
          <cell r="G123">
            <v>33.2</v>
          </cell>
          <cell r="H123">
            <v>34.34</v>
          </cell>
          <cell r="I123">
            <v>25.33</v>
          </cell>
          <cell r="J123">
            <v>22.53</v>
          </cell>
          <cell r="K123">
            <v>21.16</v>
          </cell>
          <cell r="L123">
            <v>21.73</v>
          </cell>
          <cell r="M123">
            <v>18.21</v>
          </cell>
          <cell r="N123">
            <v>23</v>
          </cell>
          <cell r="O123">
            <v>29.4</v>
          </cell>
          <cell r="P123" t="str">
            <v>N</v>
          </cell>
          <cell r="Q123" t="str">
            <v>North</v>
          </cell>
          <cell r="R123" t="str">
            <v>FC</v>
          </cell>
          <cell r="S123" t="str">
            <v/>
          </cell>
          <cell r="U123">
            <v>32.836750848554914</v>
          </cell>
          <cell r="V123">
            <v>35.231181803610866</v>
          </cell>
          <cell r="W123">
            <v>31.42267350281505</v>
          </cell>
          <cell r="X123">
            <v>33.19599566802809</v>
          </cell>
          <cell r="Y123">
            <v>34.34287559456377</v>
          </cell>
          <cell r="Z123">
            <v>25.33374921076566</v>
          </cell>
          <cell r="AA123">
            <v>22.531027007692966</v>
          </cell>
          <cell r="AB123">
            <v>21.161275339368647</v>
          </cell>
          <cell r="AC123">
            <v>21.726296771458323</v>
          </cell>
          <cell r="AD123">
            <v>18.206721235620574</v>
          </cell>
          <cell r="AE123">
            <v>23.00178018932791</v>
          </cell>
          <cell r="AF123">
            <v>29.400990319667734</v>
          </cell>
        </row>
        <row r="124">
          <cell r="A124" t="str">
            <v>BREGGO_6_DEGRSL</v>
          </cell>
          <cell r="B124" t="str">
            <v>Desert Green Solar Farm</v>
          </cell>
          <cell r="C124" t="str">
            <v>San Diego-IV</v>
          </cell>
          <cell r="D124">
            <v>0.03</v>
          </cell>
          <cell r="E124">
            <v>0.19</v>
          </cell>
          <cell r="F124">
            <v>0.22</v>
          </cell>
          <cell r="G124">
            <v>0.28</v>
          </cell>
          <cell r="H124">
            <v>0.4</v>
          </cell>
          <cell r="I124">
            <v>0.83</v>
          </cell>
          <cell r="J124">
            <v>0.91</v>
          </cell>
          <cell r="K124">
            <v>0.78</v>
          </cell>
          <cell r="L124">
            <v>0.7</v>
          </cell>
          <cell r="M124">
            <v>0.47</v>
          </cell>
          <cell r="N124">
            <v>0.36</v>
          </cell>
          <cell r="O124">
            <v>0.22</v>
          </cell>
          <cell r="P124" t="str">
            <v>N</v>
          </cell>
          <cell r="Q124" t="str">
            <v>South</v>
          </cell>
          <cell r="R124" t="str">
            <v>FC</v>
          </cell>
          <cell r="S124" t="str">
            <v/>
          </cell>
          <cell r="T124" t="str">
            <v/>
          </cell>
          <cell r="U124">
            <v>0.03</v>
          </cell>
          <cell r="V124">
            <v>0.19</v>
          </cell>
          <cell r="W124">
            <v>0.22</v>
          </cell>
          <cell r="X124">
            <v>0.28</v>
          </cell>
          <cell r="Y124">
            <v>0.4</v>
          </cell>
          <cell r="Z124">
            <v>0.83</v>
          </cell>
          <cell r="AA124">
            <v>0.91</v>
          </cell>
          <cell r="AB124">
            <v>0.78</v>
          </cell>
          <cell r="AC124">
            <v>0.7</v>
          </cell>
          <cell r="AD124">
            <v>0.47</v>
          </cell>
          <cell r="AE124">
            <v>0.36</v>
          </cell>
          <cell r="AF124">
            <v>0.22</v>
          </cell>
        </row>
        <row r="125">
          <cell r="A125" t="str">
            <v>BREGGO_6_SOLAR</v>
          </cell>
          <cell r="B125" t="str">
            <v>NRG Borrego Solar One</v>
          </cell>
          <cell r="C125" t="str">
            <v>San Diego-IV</v>
          </cell>
          <cell r="D125">
            <v>0.1</v>
          </cell>
          <cell r="E125">
            <v>0.78</v>
          </cell>
          <cell r="F125">
            <v>0.91</v>
          </cell>
          <cell r="G125">
            <v>1.14</v>
          </cell>
          <cell r="H125">
            <v>1.66</v>
          </cell>
          <cell r="I125">
            <v>3.41</v>
          </cell>
          <cell r="J125">
            <v>3.74</v>
          </cell>
          <cell r="K125">
            <v>3.22</v>
          </cell>
          <cell r="L125">
            <v>2.89</v>
          </cell>
          <cell r="M125">
            <v>1.92</v>
          </cell>
          <cell r="N125">
            <v>1.48</v>
          </cell>
          <cell r="O125">
            <v>0.91</v>
          </cell>
          <cell r="P125" t="str">
            <v>N</v>
          </cell>
          <cell r="Q125" t="str">
            <v>South</v>
          </cell>
          <cell r="R125" t="str">
            <v>FC</v>
          </cell>
          <cell r="S125" t="str">
            <v/>
          </cell>
          <cell r="T125" t="str">
            <v/>
          </cell>
          <cell r="U125">
            <v>0.1</v>
          </cell>
          <cell r="V125">
            <v>0.78</v>
          </cell>
          <cell r="W125">
            <v>0.91</v>
          </cell>
          <cell r="X125">
            <v>1.14</v>
          </cell>
          <cell r="Y125">
            <v>1.66</v>
          </cell>
          <cell r="Z125">
            <v>3.41</v>
          </cell>
          <cell r="AA125">
            <v>3.74</v>
          </cell>
          <cell r="AB125">
            <v>3.22</v>
          </cell>
          <cell r="AC125">
            <v>2.89</v>
          </cell>
          <cell r="AD125">
            <v>1.92</v>
          </cell>
          <cell r="AE125">
            <v>1.48</v>
          </cell>
          <cell r="AF125">
            <v>0.91</v>
          </cell>
        </row>
        <row r="126">
          <cell r="A126" t="str">
            <v>BRODIE_2_WIND</v>
          </cell>
          <cell r="B126" t="str">
            <v>Coram Brodie Wind Project</v>
          </cell>
          <cell r="C126" t="str">
            <v>CAISO System</v>
          </cell>
          <cell r="D126">
            <v>18.02</v>
          </cell>
          <cell r="E126">
            <v>19.17</v>
          </cell>
          <cell r="F126">
            <v>16.84</v>
          </cell>
          <cell r="G126">
            <v>16.14</v>
          </cell>
          <cell r="H126">
            <v>17.16</v>
          </cell>
          <cell r="I126">
            <v>15.73</v>
          </cell>
          <cell r="J126">
            <v>14.61</v>
          </cell>
          <cell r="K126">
            <v>11.1</v>
          </cell>
          <cell r="L126">
            <v>11.47</v>
          </cell>
          <cell r="M126">
            <v>10.64</v>
          </cell>
          <cell r="N126">
            <v>14.34</v>
          </cell>
          <cell r="O126">
            <v>17.37</v>
          </cell>
          <cell r="P126" t="str">
            <v>N</v>
          </cell>
          <cell r="Q126" t="str">
            <v>South</v>
          </cell>
          <cell r="R126" t="str">
            <v>FC</v>
          </cell>
          <cell r="S126" t="str">
            <v/>
          </cell>
          <cell r="U126">
            <v>18.02340046575391</v>
          </cell>
          <cell r="V126">
            <v>19.169134780633204</v>
          </cell>
          <cell r="W126">
            <v>16.843093768779966</v>
          </cell>
          <cell r="X126">
            <v>16.137094753664563</v>
          </cell>
          <cell r="Y126">
            <v>17.159234745040163</v>
          </cell>
          <cell r="Z126">
            <v>15.728466440589287</v>
          </cell>
          <cell r="AA126">
            <v>14.613052059933787</v>
          </cell>
          <cell r="AB126">
            <v>11.103621828860883</v>
          </cell>
          <cell r="AC126">
            <v>11.470355445470732</v>
          </cell>
          <cell r="AD126">
            <v>10.640921153284044</v>
          </cell>
          <cell r="AE126">
            <v>14.340591510694159</v>
          </cell>
          <cell r="AF126">
            <v>17.371227442315877</v>
          </cell>
        </row>
        <row r="127">
          <cell r="A127" t="str">
            <v>BUCKBL_2_PL1X3</v>
          </cell>
          <cell r="B127" t="str">
            <v>Blythe Energy Center</v>
          </cell>
          <cell r="C127" t="str">
            <v>CAISO System</v>
          </cell>
          <cell r="D127">
            <v>493.63</v>
          </cell>
          <cell r="E127">
            <v>493.63</v>
          </cell>
          <cell r="F127">
            <v>493.63</v>
          </cell>
          <cell r="G127">
            <v>493.63</v>
          </cell>
          <cell r="H127">
            <v>493.63</v>
          </cell>
          <cell r="I127">
            <v>493.63</v>
          </cell>
          <cell r="J127">
            <v>493.63</v>
          </cell>
          <cell r="K127">
            <v>493.63</v>
          </cell>
          <cell r="L127">
            <v>493.63</v>
          </cell>
          <cell r="M127">
            <v>493.63</v>
          </cell>
          <cell r="N127">
            <v>493.63</v>
          </cell>
          <cell r="O127">
            <v>493.63</v>
          </cell>
          <cell r="P127" t="str">
            <v>Y</v>
          </cell>
          <cell r="Q127" t="str">
            <v>South</v>
          </cell>
          <cell r="R127" t="str">
            <v>FC</v>
          </cell>
          <cell r="S127" t="str">
            <v/>
          </cell>
          <cell r="T127" t="str">
            <v/>
          </cell>
          <cell r="U127" t="e">
            <v>#N/A</v>
          </cell>
          <cell r="V127" t="e">
            <v>#N/A</v>
          </cell>
          <cell r="W127" t="e">
            <v>#N/A</v>
          </cell>
          <cell r="X127" t="e">
            <v>#N/A</v>
          </cell>
          <cell r="Y127" t="e">
            <v>#N/A</v>
          </cell>
          <cell r="Z127" t="e">
            <v>#N/A</v>
          </cell>
          <cell r="AA127" t="e">
            <v>#N/A</v>
          </cell>
          <cell r="AB127" t="e">
            <v>#N/A</v>
          </cell>
          <cell r="AC127" t="e">
            <v>#N/A</v>
          </cell>
          <cell r="AD127" t="e">
            <v>#N/A</v>
          </cell>
          <cell r="AE127" t="e">
            <v>#N/A</v>
          </cell>
          <cell r="AF127" t="e">
            <v>#N/A</v>
          </cell>
        </row>
        <row r="128">
          <cell r="A128" t="str">
            <v>BUCKCK_2_HYDRO</v>
          </cell>
          <cell r="B128" t="str">
            <v>Lassen Station Hydro</v>
          </cell>
          <cell r="C128" t="str">
            <v>Sierra</v>
          </cell>
          <cell r="D128">
            <v>0.11</v>
          </cell>
          <cell r="E128">
            <v>0.23</v>
          </cell>
          <cell r="F128">
            <v>0.23</v>
          </cell>
          <cell r="G128">
            <v>0.23</v>
          </cell>
          <cell r="H128">
            <v>0.23</v>
          </cell>
          <cell r="I128">
            <v>0.16</v>
          </cell>
          <cell r="J128">
            <v>0.08</v>
          </cell>
          <cell r="K128">
            <v>0.08</v>
          </cell>
          <cell r="L128">
            <v>0</v>
          </cell>
          <cell r="M128">
            <v>0.02</v>
          </cell>
          <cell r="N128">
            <v>0.18</v>
          </cell>
          <cell r="O128">
            <v>0.35</v>
          </cell>
          <cell r="P128" t="str">
            <v>N</v>
          </cell>
          <cell r="Q128" t="str">
            <v>North</v>
          </cell>
          <cell r="R128" t="str">
            <v>FC</v>
          </cell>
          <cell r="S128" t="str">
            <v/>
          </cell>
          <cell r="T128" t="str">
            <v>Behind Rio Oso 230-115 kV constraint - Any future NQC increase request may result in minimum 81% FCDS</v>
          </cell>
          <cell r="U128">
            <v>0.11</v>
          </cell>
          <cell r="V128">
            <v>0.23</v>
          </cell>
          <cell r="W128">
            <v>0.23</v>
          </cell>
          <cell r="X128">
            <v>0.23</v>
          </cell>
          <cell r="Y128">
            <v>0.23</v>
          </cell>
          <cell r="Z128">
            <v>0.16</v>
          </cell>
          <cell r="AA128">
            <v>0.08</v>
          </cell>
          <cell r="AB128">
            <v>0.08</v>
          </cell>
          <cell r="AC128">
            <v>0</v>
          </cell>
          <cell r="AD128">
            <v>0.02</v>
          </cell>
          <cell r="AE128">
            <v>0.18</v>
          </cell>
          <cell r="AF128">
            <v>0.35</v>
          </cell>
        </row>
        <row r="129">
          <cell r="A129" t="str">
            <v>BUCKCK_7_OAKFLT</v>
          </cell>
          <cell r="B129" t="str">
            <v>Oak Flat</v>
          </cell>
          <cell r="C129" t="str">
            <v>Sierra</v>
          </cell>
          <cell r="D129">
            <v>0.61</v>
          </cell>
          <cell r="E129">
            <v>0.48</v>
          </cell>
          <cell r="F129">
            <v>0.62</v>
          </cell>
          <cell r="G129">
            <v>0.67</v>
          </cell>
          <cell r="H129">
            <v>0.76</v>
          </cell>
          <cell r="I129">
            <v>0.79</v>
          </cell>
          <cell r="J129">
            <v>0.83</v>
          </cell>
          <cell r="K129">
            <v>0.57</v>
          </cell>
          <cell r="L129">
            <v>0.4</v>
          </cell>
          <cell r="M129">
            <v>0.21</v>
          </cell>
          <cell r="N129">
            <v>0.2</v>
          </cell>
          <cell r="O129">
            <v>0.35</v>
          </cell>
          <cell r="P129" t="str">
            <v>N</v>
          </cell>
          <cell r="Q129" t="str">
            <v>North</v>
          </cell>
          <cell r="R129" t="str">
            <v>FC</v>
          </cell>
          <cell r="S129" t="str">
            <v/>
          </cell>
          <cell r="T129" t="str">
            <v>Behind Rio Oso 230-115 kV constraint - Any future NQC increase request may result in minimum 81% FCDS</v>
          </cell>
          <cell r="U129">
            <v>0.61</v>
          </cell>
          <cell r="V129">
            <v>0.48</v>
          </cell>
          <cell r="W129">
            <v>0.62</v>
          </cell>
          <cell r="X129">
            <v>0.67</v>
          </cell>
          <cell r="Y129">
            <v>0.76</v>
          </cell>
          <cell r="Z129">
            <v>0.79</v>
          </cell>
          <cell r="AA129">
            <v>0.83</v>
          </cell>
          <cell r="AB129">
            <v>0.57</v>
          </cell>
          <cell r="AC129">
            <v>0.4</v>
          </cell>
          <cell r="AD129">
            <v>0.21</v>
          </cell>
          <cell r="AE129">
            <v>0.2</v>
          </cell>
          <cell r="AF129">
            <v>0.35</v>
          </cell>
        </row>
        <row r="130">
          <cell r="A130" t="str">
            <v>BUCKCK_7_PL1X2</v>
          </cell>
          <cell r="B130" t="str">
            <v>BUCKS CREEK AGGREGATE</v>
          </cell>
          <cell r="C130" t="str">
            <v>Sierra</v>
          </cell>
          <cell r="D130">
            <v>55.6</v>
          </cell>
          <cell r="E130">
            <v>50.82</v>
          </cell>
          <cell r="F130">
            <v>52.25</v>
          </cell>
          <cell r="G130">
            <v>50.8</v>
          </cell>
          <cell r="H130">
            <v>53.4</v>
          </cell>
          <cell r="I130">
            <v>50.8</v>
          </cell>
          <cell r="J130">
            <v>54.6</v>
          </cell>
          <cell r="K130">
            <v>46.8</v>
          </cell>
          <cell r="L130">
            <v>26.4</v>
          </cell>
          <cell r="M130">
            <v>26.4</v>
          </cell>
          <cell r="N130">
            <v>45.8</v>
          </cell>
          <cell r="O130">
            <v>50.8</v>
          </cell>
          <cell r="P130" t="str">
            <v>Y</v>
          </cell>
          <cell r="Q130" t="str">
            <v>North</v>
          </cell>
          <cell r="R130" t="str">
            <v>FC</v>
          </cell>
          <cell r="S130" t="str">
            <v/>
          </cell>
          <cell r="T130" t="str">
            <v>Behind Rio Oso 230-115 kV constraint - Any future NQC increase request may result in minimum 81% FCDS</v>
          </cell>
          <cell r="U130" t="e">
            <v>#N/A</v>
          </cell>
          <cell r="V130" t="e">
            <v>#N/A</v>
          </cell>
          <cell r="W130" t="e">
            <v>#N/A</v>
          </cell>
          <cell r="X130" t="e">
            <v>#N/A</v>
          </cell>
          <cell r="Y130" t="e">
            <v>#N/A</v>
          </cell>
          <cell r="Z130" t="e">
            <v>#N/A</v>
          </cell>
          <cell r="AA130" t="e">
            <v>#N/A</v>
          </cell>
          <cell r="AB130" t="e">
            <v>#N/A</v>
          </cell>
          <cell r="AC130" t="e">
            <v>#N/A</v>
          </cell>
          <cell r="AD130" t="e">
            <v>#N/A</v>
          </cell>
          <cell r="AE130" t="e">
            <v>#N/A</v>
          </cell>
          <cell r="AF130" t="e">
            <v>#N/A</v>
          </cell>
        </row>
        <row r="131">
          <cell r="A131" t="str">
            <v>BUCKWD_1_NPALM1</v>
          </cell>
          <cell r="B131" t="str">
            <v>North Palm Springs 1A</v>
          </cell>
          <cell r="C131" t="str">
            <v>LA Basin</v>
          </cell>
          <cell r="D131">
            <v>0.01</v>
          </cell>
          <cell r="E131">
            <v>0.07</v>
          </cell>
          <cell r="F131">
            <v>0.08</v>
          </cell>
          <cell r="G131">
            <v>0.11</v>
          </cell>
          <cell r="H131">
            <v>0.15</v>
          </cell>
          <cell r="I131">
            <v>0.31</v>
          </cell>
          <cell r="J131">
            <v>0.35</v>
          </cell>
          <cell r="K131">
            <v>0.3</v>
          </cell>
          <cell r="L131">
            <v>0.27</v>
          </cell>
          <cell r="M131">
            <v>0.18</v>
          </cell>
          <cell r="N131">
            <v>0.14</v>
          </cell>
          <cell r="O131">
            <v>0.08</v>
          </cell>
          <cell r="P131" t="str">
            <v>N</v>
          </cell>
          <cell r="Q131" t="str">
            <v>South</v>
          </cell>
          <cell r="R131" t="str">
            <v>FC</v>
          </cell>
          <cell r="S131" t="str">
            <v/>
          </cell>
          <cell r="T131" t="str">
            <v/>
          </cell>
          <cell r="U131">
            <v>0.01</v>
          </cell>
          <cell r="V131">
            <v>0.07</v>
          </cell>
          <cell r="W131">
            <v>0.08</v>
          </cell>
          <cell r="X131">
            <v>0.11</v>
          </cell>
          <cell r="Y131">
            <v>0.15</v>
          </cell>
          <cell r="Z131">
            <v>0.31</v>
          </cell>
          <cell r="AA131">
            <v>0.35</v>
          </cell>
          <cell r="AB131">
            <v>0.3</v>
          </cell>
          <cell r="AC131">
            <v>0.27</v>
          </cell>
          <cell r="AD131">
            <v>0.18</v>
          </cell>
          <cell r="AE131">
            <v>0.14</v>
          </cell>
          <cell r="AF131">
            <v>0.08</v>
          </cell>
        </row>
        <row r="132">
          <cell r="A132" t="str">
            <v>BUCKWD_1_QF</v>
          </cell>
          <cell r="B132" t="str">
            <v>Buckwind Re-powering project</v>
          </cell>
          <cell r="C132" t="str">
            <v>LA Basin</v>
          </cell>
          <cell r="D132">
            <v>2.92</v>
          </cell>
          <cell r="E132">
            <v>3.1</v>
          </cell>
          <cell r="F132">
            <v>2.72</v>
          </cell>
          <cell r="G132">
            <v>2.61</v>
          </cell>
          <cell r="H132">
            <v>2.78</v>
          </cell>
          <cell r="I132">
            <v>2.54</v>
          </cell>
          <cell r="J132">
            <v>2.36</v>
          </cell>
          <cell r="K132">
            <v>1.8</v>
          </cell>
          <cell r="L132">
            <v>1.86</v>
          </cell>
          <cell r="M132">
            <v>1.72</v>
          </cell>
          <cell r="N132">
            <v>2.32</v>
          </cell>
          <cell r="O132">
            <v>2.81</v>
          </cell>
          <cell r="P132" t="str">
            <v>N</v>
          </cell>
          <cell r="Q132" t="str">
            <v>South</v>
          </cell>
          <cell r="R132" t="str">
            <v>FC</v>
          </cell>
          <cell r="S132" t="str">
            <v/>
          </cell>
          <cell r="T132" t="str">
            <v/>
          </cell>
          <cell r="U132">
            <v>2.915550075342544</v>
          </cell>
          <cell r="V132">
            <v>3.1008894498083124</v>
          </cell>
          <cell r="W132">
            <v>2.7246181096555824</v>
          </cell>
          <cell r="X132">
            <v>2.610412386622209</v>
          </cell>
          <cell r="Y132">
            <v>2.775758561697673</v>
          </cell>
          <cell r="Z132">
            <v>2.5443107477423847</v>
          </cell>
          <cell r="AA132">
            <v>2.363876068518701</v>
          </cell>
          <cell r="AB132">
            <v>1.7961741193745544</v>
          </cell>
          <cell r="AC132">
            <v>1.8554986750026183</v>
          </cell>
          <cell r="AD132">
            <v>1.7213254806783014</v>
          </cell>
          <cell r="AE132">
            <v>2.319801567906408</v>
          </cell>
          <cell r="AF132">
            <v>2.810051498021686</v>
          </cell>
        </row>
        <row r="133">
          <cell r="A133" t="str">
            <v>BUCKWD_7_WINTCV</v>
          </cell>
          <cell r="B133" t="str">
            <v>Wintec Energy, Ltd.</v>
          </cell>
          <cell r="C133" t="str">
            <v>LA Basin</v>
          </cell>
          <cell r="D133">
            <v>0.23</v>
          </cell>
          <cell r="E133">
            <v>0.25</v>
          </cell>
          <cell r="F133">
            <v>0.22</v>
          </cell>
          <cell r="G133">
            <v>0.21</v>
          </cell>
          <cell r="H133">
            <v>0.22</v>
          </cell>
          <cell r="I133">
            <v>0.2</v>
          </cell>
          <cell r="J133">
            <v>0.19</v>
          </cell>
          <cell r="K133">
            <v>0.14</v>
          </cell>
          <cell r="L133">
            <v>0.15</v>
          </cell>
          <cell r="M133">
            <v>0.14</v>
          </cell>
          <cell r="N133">
            <v>0.19</v>
          </cell>
          <cell r="O133">
            <v>0.22</v>
          </cell>
          <cell r="P133" t="str">
            <v>N</v>
          </cell>
          <cell r="Q133" t="str">
            <v>South</v>
          </cell>
          <cell r="R133" t="str">
            <v>FC</v>
          </cell>
          <cell r="S133" t="str">
            <v/>
          </cell>
          <cell r="T133" t="str">
            <v/>
          </cell>
          <cell r="U133">
            <v>0.23324400602740353</v>
          </cell>
          <cell r="V133">
            <v>0.248071155984665</v>
          </cell>
          <cell r="W133">
            <v>0.21796944877244662</v>
          </cell>
          <cell r="X133">
            <v>0.20883299092977672</v>
          </cell>
          <cell r="Y133">
            <v>0.22206068493581388</v>
          </cell>
          <cell r="Z133">
            <v>0.20354485981939077</v>
          </cell>
          <cell r="AA133">
            <v>0.18911008548149608</v>
          </cell>
          <cell r="AB133">
            <v>0.14369392954996435</v>
          </cell>
          <cell r="AC133">
            <v>0.1484398940002095</v>
          </cell>
          <cell r="AD133">
            <v>0.1377060384542641</v>
          </cell>
          <cell r="AE133">
            <v>0.18558412543251265</v>
          </cell>
          <cell r="AF133">
            <v>0.2248041198417349</v>
          </cell>
        </row>
        <row r="134">
          <cell r="A134" t="str">
            <v>BURNYF_2_UNIT 1</v>
          </cell>
          <cell r="B134" t="str">
            <v>Burney Forest Power</v>
          </cell>
          <cell r="C134" t="str">
            <v>CAISO System</v>
          </cell>
          <cell r="D134">
            <v>28.8</v>
          </cell>
          <cell r="E134">
            <v>28.75</v>
          </cell>
          <cell r="F134">
            <v>28.48</v>
          </cell>
          <cell r="G134">
            <v>28.79</v>
          </cell>
          <cell r="H134">
            <v>28.9</v>
          </cell>
          <cell r="I134">
            <v>28.82</v>
          </cell>
          <cell r="J134">
            <v>29</v>
          </cell>
          <cell r="K134">
            <v>28.65</v>
          </cell>
          <cell r="L134">
            <v>29</v>
          </cell>
          <cell r="M134">
            <v>28.57</v>
          </cell>
          <cell r="N134">
            <v>28.75</v>
          </cell>
          <cell r="O134">
            <v>28.98</v>
          </cell>
          <cell r="P134" t="str">
            <v>N</v>
          </cell>
          <cell r="Q134" t="str">
            <v>North</v>
          </cell>
          <cell r="R134" t="str">
            <v>FC</v>
          </cell>
          <cell r="S134" t="str">
            <v/>
          </cell>
          <cell r="T134" t="str">
            <v/>
          </cell>
          <cell r="U134">
            <v>28.8</v>
          </cell>
          <cell r="V134">
            <v>28.75</v>
          </cell>
          <cell r="W134">
            <v>28.48</v>
          </cell>
          <cell r="X134">
            <v>28.79</v>
          </cell>
          <cell r="Y134">
            <v>28.9</v>
          </cell>
          <cell r="Z134">
            <v>28.82</v>
          </cell>
          <cell r="AA134">
            <v>29.07</v>
          </cell>
          <cell r="AB134">
            <v>28.65</v>
          </cell>
          <cell r="AC134">
            <v>29.22</v>
          </cell>
          <cell r="AD134">
            <v>28.57</v>
          </cell>
          <cell r="AE134">
            <v>28.75</v>
          </cell>
          <cell r="AF134">
            <v>28.98</v>
          </cell>
        </row>
        <row r="135">
          <cell r="A135" t="str">
            <v>BUTTVL_7_UNIT 1</v>
          </cell>
          <cell r="B135" t="str">
            <v>BUTT VALLEY HYDRO</v>
          </cell>
          <cell r="C135" t="str">
            <v>CAISO System</v>
          </cell>
          <cell r="D135">
            <v>38.8</v>
          </cell>
          <cell r="E135">
            <v>31.6</v>
          </cell>
          <cell r="F135">
            <v>28.8</v>
          </cell>
          <cell r="G135">
            <v>31.2</v>
          </cell>
          <cell r="H135">
            <v>31.6</v>
          </cell>
          <cell r="I135">
            <v>31.6</v>
          </cell>
          <cell r="J135">
            <v>38.8</v>
          </cell>
          <cell r="K135">
            <v>31.6</v>
          </cell>
          <cell r="L135">
            <v>38.8</v>
          </cell>
          <cell r="M135">
            <v>31.6</v>
          </cell>
          <cell r="N135">
            <v>31.6</v>
          </cell>
          <cell r="O135">
            <v>38.8</v>
          </cell>
          <cell r="P135" t="str">
            <v>Y</v>
          </cell>
          <cell r="Q135" t="str">
            <v>North</v>
          </cell>
          <cell r="R135" t="str">
            <v>FC</v>
          </cell>
          <cell r="S135" t="str">
            <v/>
          </cell>
          <cell r="T135" t="str">
            <v/>
          </cell>
          <cell r="U135" t="e">
            <v>#N/A</v>
          </cell>
          <cell r="V135" t="e">
            <v>#N/A</v>
          </cell>
          <cell r="W135" t="e">
            <v>#N/A</v>
          </cell>
          <cell r="X135" t="e">
            <v>#N/A</v>
          </cell>
          <cell r="Y135" t="e">
            <v>#N/A</v>
          </cell>
          <cell r="Z135" t="e">
            <v>#N/A</v>
          </cell>
          <cell r="AA135" t="e">
            <v>#N/A</v>
          </cell>
          <cell r="AB135" t="e">
            <v>#N/A</v>
          </cell>
          <cell r="AC135" t="e">
            <v>#N/A</v>
          </cell>
          <cell r="AD135" t="e">
            <v>#N/A</v>
          </cell>
          <cell r="AE135" t="e">
            <v>#N/A</v>
          </cell>
          <cell r="AF135" t="e">
            <v>#N/A</v>
          </cell>
        </row>
        <row r="136">
          <cell r="A136" t="str">
            <v>CABALO_2_M2BSR1</v>
          </cell>
          <cell r="B136" t="str">
            <v>Mustang 2 Barbaro Solar</v>
          </cell>
          <cell r="C136" t="str">
            <v>Fresno</v>
          </cell>
          <cell r="D136">
            <v>0.2</v>
          </cell>
          <cell r="E136">
            <v>1.5</v>
          </cell>
          <cell r="F136">
            <v>1.75</v>
          </cell>
          <cell r="G136">
            <v>2.2</v>
          </cell>
          <cell r="H136">
            <v>3.2</v>
          </cell>
          <cell r="I136">
            <v>6.55</v>
          </cell>
          <cell r="J136">
            <v>7.2</v>
          </cell>
          <cell r="K136">
            <v>6.2</v>
          </cell>
          <cell r="L136">
            <v>5.55</v>
          </cell>
          <cell r="M136">
            <v>3.7</v>
          </cell>
          <cell r="N136">
            <v>2.85</v>
          </cell>
          <cell r="O136">
            <v>1.75</v>
          </cell>
          <cell r="P136" t="str">
            <v>N</v>
          </cell>
          <cell r="Q136" t="str">
            <v>North</v>
          </cell>
          <cell r="R136" t="str">
            <v>ID</v>
          </cell>
          <cell r="S136" t="str">
            <v>100%</v>
          </cell>
          <cell r="T136" t="str">
            <v>C7 - Waiting for Bellota-Warnerville 230 kV reconductoring and possibly other</v>
          </cell>
          <cell r="U136">
            <v>0.2</v>
          </cell>
          <cell r="V136">
            <v>1.5</v>
          </cell>
          <cell r="W136">
            <v>1.75</v>
          </cell>
          <cell r="X136">
            <v>2.2</v>
          </cell>
          <cell r="Y136">
            <v>3.2</v>
          </cell>
          <cell r="Z136">
            <v>6.55</v>
          </cell>
          <cell r="AA136">
            <v>7.2</v>
          </cell>
          <cell r="AB136">
            <v>6.2</v>
          </cell>
          <cell r="AC136">
            <v>5.55</v>
          </cell>
          <cell r="AD136">
            <v>3.7</v>
          </cell>
          <cell r="AE136">
            <v>2.85</v>
          </cell>
          <cell r="AF136">
            <v>1.75</v>
          </cell>
        </row>
        <row r="137">
          <cell r="A137" t="str">
            <v>CABALO_2_M2WSR2</v>
          </cell>
          <cell r="B137" t="str">
            <v>Mustang 2 Whirlaway Solar</v>
          </cell>
          <cell r="C137" t="str">
            <v>Fresno</v>
          </cell>
          <cell r="D137">
            <v>0.4</v>
          </cell>
          <cell r="E137">
            <v>3</v>
          </cell>
          <cell r="F137">
            <v>3.5</v>
          </cell>
          <cell r="G137">
            <v>4.4</v>
          </cell>
          <cell r="H137">
            <v>6.4</v>
          </cell>
          <cell r="I137">
            <v>13.1</v>
          </cell>
          <cell r="J137">
            <v>14.4</v>
          </cell>
          <cell r="K137">
            <v>12.4</v>
          </cell>
          <cell r="L137">
            <v>11.1</v>
          </cell>
          <cell r="M137">
            <v>7.4</v>
          </cell>
          <cell r="N137">
            <v>5.7</v>
          </cell>
          <cell r="O137">
            <v>3.5</v>
          </cell>
          <cell r="P137" t="str">
            <v>Y</v>
          </cell>
          <cell r="Q137" t="str">
            <v>North</v>
          </cell>
          <cell r="R137" t="str">
            <v>ID</v>
          </cell>
          <cell r="S137" t="str">
            <v>100%</v>
          </cell>
          <cell r="T137" t="str">
            <v>C7 - Waiting for Bellota-Warnerville 230 kV reconductoring and possibly other</v>
          </cell>
          <cell r="U137" t="e">
            <v>#N/A</v>
          </cell>
          <cell r="V137" t="e">
            <v>#N/A</v>
          </cell>
          <cell r="W137" t="e">
            <v>#N/A</v>
          </cell>
          <cell r="X137" t="e">
            <v>#N/A</v>
          </cell>
          <cell r="Y137" t="e">
            <v>#N/A</v>
          </cell>
          <cell r="Z137" t="e">
            <v>#N/A</v>
          </cell>
          <cell r="AA137" t="e">
            <v>#N/A</v>
          </cell>
          <cell r="AB137" t="e">
            <v>#N/A</v>
          </cell>
          <cell r="AC137" t="e">
            <v>#N/A</v>
          </cell>
          <cell r="AD137" t="e">
            <v>#N/A</v>
          </cell>
          <cell r="AE137" t="e">
            <v>#N/A</v>
          </cell>
          <cell r="AF137" t="e">
            <v>#N/A</v>
          </cell>
        </row>
        <row r="138">
          <cell r="A138" t="str">
            <v>CABZON_1_WINDA1</v>
          </cell>
          <cell r="B138" t="str">
            <v>Cabazon Wind Project</v>
          </cell>
          <cell r="C138" t="str">
            <v>LA Basin</v>
          </cell>
          <cell r="D138">
            <v>7.24</v>
          </cell>
          <cell r="E138">
            <v>7.71</v>
          </cell>
          <cell r="F138">
            <v>6.77</v>
          </cell>
          <cell r="G138">
            <v>6.49</v>
          </cell>
          <cell r="H138">
            <v>6.9</v>
          </cell>
          <cell r="I138">
            <v>6.32</v>
          </cell>
          <cell r="J138">
            <v>5.87</v>
          </cell>
          <cell r="K138">
            <v>4.46</v>
          </cell>
          <cell r="L138">
            <v>4.61</v>
          </cell>
          <cell r="M138">
            <v>4.28</v>
          </cell>
          <cell r="N138">
            <v>5.76</v>
          </cell>
          <cell r="O138">
            <v>6.98</v>
          </cell>
          <cell r="P138" t="str">
            <v>N</v>
          </cell>
          <cell r="Q138" t="str">
            <v>South</v>
          </cell>
          <cell r="R138" t="str">
            <v>FC</v>
          </cell>
          <cell r="S138" t="str">
            <v/>
          </cell>
          <cell r="T138" t="str">
            <v/>
          </cell>
          <cell r="U138">
            <v>7.244700187214806</v>
          </cell>
          <cell r="V138">
            <v>7.705240451038836</v>
          </cell>
          <cell r="W138">
            <v>6.770263181568417</v>
          </cell>
          <cell r="X138">
            <v>6.486479263727913</v>
          </cell>
          <cell r="Y138">
            <v>6.897339456339672</v>
          </cell>
          <cell r="Z138">
            <v>6.32222670651138</v>
          </cell>
          <cell r="AA138">
            <v>5.873873867228287</v>
          </cell>
          <cell r="AB138">
            <v>4.463220539051923</v>
          </cell>
          <cell r="AC138">
            <v>4.610633071218627</v>
          </cell>
          <cell r="AD138">
            <v>4.277233012594567</v>
          </cell>
          <cell r="AE138">
            <v>5.764355411161378</v>
          </cell>
          <cell r="AF138">
            <v>6.982552207205402</v>
          </cell>
        </row>
        <row r="139">
          <cell r="A139" t="str">
            <v>CALFTN_2_CFSBT1</v>
          </cell>
          <cell r="B139" t="str">
            <v>California Flats Solar Battery</v>
          </cell>
          <cell r="C139" t="str">
            <v>CAISO System</v>
          </cell>
          <cell r="D139">
            <v>60</v>
          </cell>
          <cell r="E139">
            <v>60</v>
          </cell>
          <cell r="F139">
            <v>60</v>
          </cell>
          <cell r="G139">
            <v>60</v>
          </cell>
          <cell r="H139">
            <v>60</v>
          </cell>
          <cell r="I139">
            <v>60</v>
          </cell>
          <cell r="J139">
            <v>60</v>
          </cell>
          <cell r="K139">
            <v>60</v>
          </cell>
          <cell r="L139">
            <v>60</v>
          </cell>
          <cell r="M139">
            <v>60</v>
          </cell>
          <cell r="N139">
            <v>60</v>
          </cell>
          <cell r="O139">
            <v>60</v>
          </cell>
          <cell r="P139" t="str">
            <v>Y</v>
          </cell>
          <cell r="Q139" t="str">
            <v>North</v>
          </cell>
          <cell r="R139" t="str">
            <v>FC</v>
          </cell>
          <cell r="S139" t="str">
            <v/>
          </cell>
          <cell r="T139" t="str">
            <v>Co-located with CALFTN_2_SOLAR (PD)</v>
          </cell>
          <cell r="U139">
            <v>60</v>
          </cell>
          <cell r="V139">
            <v>60</v>
          </cell>
          <cell r="W139">
            <v>60</v>
          </cell>
          <cell r="X139">
            <v>60</v>
          </cell>
          <cell r="Y139">
            <v>60</v>
          </cell>
          <cell r="Z139">
            <v>60</v>
          </cell>
          <cell r="AA139">
            <v>60</v>
          </cell>
          <cell r="AB139">
            <v>60</v>
          </cell>
          <cell r="AC139">
            <v>60</v>
          </cell>
          <cell r="AD139">
            <v>60</v>
          </cell>
          <cell r="AE139">
            <v>60</v>
          </cell>
          <cell r="AF139">
            <v>60</v>
          </cell>
        </row>
        <row r="140">
          <cell r="A140" t="str">
            <v>CALFTN_2_SOLAR</v>
          </cell>
          <cell r="B140" t="str">
            <v>California Flats North</v>
          </cell>
          <cell r="C140" t="str">
            <v>CAISO System</v>
          </cell>
          <cell r="D140">
            <v>0.29</v>
          </cell>
          <cell r="E140">
            <v>2.7</v>
          </cell>
          <cell r="F140">
            <v>3.24</v>
          </cell>
          <cell r="G140">
            <v>4.47</v>
          </cell>
          <cell r="H140">
            <v>6.71</v>
          </cell>
          <cell r="I140">
            <v>14</v>
          </cell>
          <cell r="J140">
            <v>15.36</v>
          </cell>
          <cell r="K140">
            <v>12.85</v>
          </cell>
          <cell r="L140">
            <v>10.92</v>
          </cell>
          <cell r="M140">
            <v>6.6</v>
          </cell>
          <cell r="N140">
            <v>4.4</v>
          </cell>
          <cell r="O140">
            <v>2.04</v>
          </cell>
          <cell r="P140" t="str">
            <v>N</v>
          </cell>
          <cell r="Q140" t="str">
            <v>North</v>
          </cell>
          <cell r="R140" t="str">
            <v>PD</v>
          </cell>
          <cell r="S140" t="str">
            <v>82%</v>
          </cell>
          <cell r="T140" t="str">
            <v>Co-located with CALFTN_2_CFSBT1</v>
          </cell>
          <cell r="U140">
            <v>0.29</v>
          </cell>
          <cell r="V140">
            <v>2.7</v>
          </cell>
          <cell r="W140">
            <v>3.24</v>
          </cell>
          <cell r="X140">
            <v>4.47</v>
          </cell>
          <cell r="Y140">
            <v>6.71</v>
          </cell>
          <cell r="Z140">
            <v>14</v>
          </cell>
          <cell r="AA140">
            <v>15.36</v>
          </cell>
          <cell r="AB140">
            <v>12.85</v>
          </cell>
          <cell r="AC140">
            <v>10.92</v>
          </cell>
          <cell r="AD140">
            <v>6.6</v>
          </cell>
          <cell r="AE140">
            <v>4.4</v>
          </cell>
          <cell r="AF140">
            <v>2.04</v>
          </cell>
        </row>
        <row r="141">
          <cell r="A141" t="str">
            <v>CALFTS_2_CFSSR1</v>
          </cell>
          <cell r="B141" t="str">
            <v>California Flats Solar South</v>
          </cell>
          <cell r="C141" t="str">
            <v>CAISO System</v>
          </cell>
          <cell r="D141">
            <v>0.6</v>
          </cell>
          <cell r="E141">
            <v>4.5</v>
          </cell>
          <cell r="F141">
            <v>5.25</v>
          </cell>
          <cell r="G141">
            <v>6.6</v>
          </cell>
          <cell r="H141">
            <v>9.6</v>
          </cell>
          <cell r="I141">
            <v>19.65</v>
          </cell>
          <cell r="J141">
            <v>21.6</v>
          </cell>
          <cell r="K141">
            <v>18.6</v>
          </cell>
          <cell r="L141">
            <v>16.65</v>
          </cell>
          <cell r="M141">
            <v>11.1</v>
          </cell>
          <cell r="N141">
            <v>8.55</v>
          </cell>
          <cell r="O141">
            <v>5.25</v>
          </cell>
          <cell r="P141" t="str">
            <v>N</v>
          </cell>
          <cell r="Q141" t="str">
            <v>North</v>
          </cell>
          <cell r="R141" t="str">
            <v>FC</v>
          </cell>
          <cell r="S141" t="str">
            <v/>
          </cell>
          <cell r="T141" t="str">
            <v/>
          </cell>
          <cell r="U141">
            <v>0.6</v>
          </cell>
          <cell r="V141">
            <v>4.5</v>
          </cell>
          <cell r="W141">
            <v>5.25</v>
          </cell>
          <cell r="X141">
            <v>6.6</v>
          </cell>
          <cell r="Y141">
            <v>9.6</v>
          </cell>
          <cell r="Z141">
            <v>19.65</v>
          </cell>
          <cell r="AA141">
            <v>21.6</v>
          </cell>
          <cell r="AB141">
            <v>18.6</v>
          </cell>
          <cell r="AC141">
            <v>16.65</v>
          </cell>
          <cell r="AD141">
            <v>11.1</v>
          </cell>
          <cell r="AE141">
            <v>8.55</v>
          </cell>
          <cell r="AF141">
            <v>5.25</v>
          </cell>
        </row>
        <row r="142">
          <cell r="A142" t="str">
            <v>CALGEN_1_UNITS</v>
          </cell>
          <cell r="B142" t="str">
            <v>Coso Navy 1</v>
          </cell>
          <cell r="C142" t="str">
            <v>CAISO System</v>
          </cell>
          <cell r="D142">
            <v>80</v>
          </cell>
          <cell r="E142">
            <v>80</v>
          </cell>
          <cell r="F142">
            <v>80</v>
          </cell>
          <cell r="G142">
            <v>80</v>
          </cell>
          <cell r="H142">
            <v>80</v>
          </cell>
          <cell r="I142">
            <v>80</v>
          </cell>
          <cell r="J142">
            <v>80</v>
          </cell>
          <cell r="K142">
            <v>80</v>
          </cell>
          <cell r="L142">
            <v>80</v>
          </cell>
          <cell r="M142">
            <v>80</v>
          </cell>
          <cell r="N142">
            <v>80</v>
          </cell>
          <cell r="O142">
            <v>80</v>
          </cell>
          <cell r="P142" t="str">
            <v>Y</v>
          </cell>
          <cell r="Q142" t="str">
            <v>South</v>
          </cell>
          <cell r="R142" t="str">
            <v>FC</v>
          </cell>
          <cell r="S142" t="str">
            <v/>
          </cell>
          <cell r="T142" t="str">
            <v/>
          </cell>
          <cell r="U142" t="e">
            <v>#N/A</v>
          </cell>
          <cell r="V142" t="e">
            <v>#N/A</v>
          </cell>
          <cell r="W142" t="e">
            <v>#N/A</v>
          </cell>
          <cell r="X142" t="e">
            <v>#N/A</v>
          </cell>
          <cell r="Y142" t="e">
            <v>#N/A</v>
          </cell>
          <cell r="Z142" t="e">
            <v>#N/A</v>
          </cell>
          <cell r="AA142" t="e">
            <v>#N/A</v>
          </cell>
          <cell r="AB142" t="e">
            <v>#N/A</v>
          </cell>
          <cell r="AC142" t="e">
            <v>#N/A</v>
          </cell>
          <cell r="AD142" t="e">
            <v>#N/A</v>
          </cell>
          <cell r="AE142" t="e">
            <v>#N/A</v>
          </cell>
          <cell r="AF142" t="e">
            <v>#N/A</v>
          </cell>
        </row>
        <row r="143">
          <cell r="A143" t="str">
            <v>CALPIN_1_AGNEW</v>
          </cell>
          <cell r="B143" t="str">
            <v>Agnews Power Plant</v>
          </cell>
          <cell r="C143" t="str">
            <v>Bay Area</v>
          </cell>
          <cell r="D143">
            <v>28.56</v>
          </cell>
          <cell r="E143">
            <v>28.56</v>
          </cell>
          <cell r="F143">
            <v>28.56</v>
          </cell>
          <cell r="G143">
            <v>28.56</v>
          </cell>
          <cell r="H143">
            <v>28.56</v>
          </cell>
          <cell r="I143">
            <v>28.56</v>
          </cell>
          <cell r="J143">
            <v>28.56</v>
          </cell>
          <cell r="K143">
            <v>28.56</v>
          </cell>
          <cell r="L143">
            <v>28.56</v>
          </cell>
          <cell r="M143">
            <v>28.56</v>
          </cell>
          <cell r="N143">
            <v>28.56</v>
          </cell>
          <cell r="O143">
            <v>28.56</v>
          </cell>
          <cell r="P143" t="str">
            <v>Y</v>
          </cell>
          <cell r="Q143" t="str">
            <v>North</v>
          </cell>
          <cell r="R143" t="str">
            <v>FC</v>
          </cell>
          <cell r="S143" t="str">
            <v/>
          </cell>
          <cell r="T143" t="str">
            <v/>
          </cell>
          <cell r="U143" t="e">
            <v>#N/A</v>
          </cell>
          <cell r="V143" t="e">
            <v>#N/A</v>
          </cell>
          <cell r="W143" t="e">
            <v>#N/A</v>
          </cell>
          <cell r="X143" t="e">
            <v>#N/A</v>
          </cell>
          <cell r="Y143" t="e">
            <v>#N/A</v>
          </cell>
          <cell r="Z143" t="e">
            <v>#N/A</v>
          </cell>
          <cell r="AA143" t="e">
            <v>#N/A</v>
          </cell>
          <cell r="AB143" t="e">
            <v>#N/A</v>
          </cell>
          <cell r="AC143" t="e">
            <v>#N/A</v>
          </cell>
          <cell r="AD143" t="e">
            <v>#N/A</v>
          </cell>
          <cell r="AE143" t="e">
            <v>#N/A</v>
          </cell>
          <cell r="AF143" t="e">
            <v>#N/A</v>
          </cell>
        </row>
        <row r="144">
          <cell r="A144" t="str">
            <v>CAMCHE_1_PL1X3</v>
          </cell>
          <cell r="B144" t="str">
            <v>CAMANCHE UNITS  1, 2 &amp;  3 AGGREGATE</v>
          </cell>
          <cell r="C144" t="str">
            <v>Stockton</v>
          </cell>
          <cell r="D144">
            <v>2.49</v>
          </cell>
          <cell r="E144">
            <v>4.64</v>
          </cell>
          <cell r="F144">
            <v>4.84</v>
          </cell>
          <cell r="G144">
            <v>4.95</v>
          </cell>
          <cell r="H144">
            <v>5.24</v>
          </cell>
          <cell r="I144">
            <v>4.25</v>
          </cell>
          <cell r="J144">
            <v>3.62</v>
          </cell>
          <cell r="K144">
            <v>2.33</v>
          </cell>
          <cell r="L144">
            <v>1.66</v>
          </cell>
          <cell r="M144">
            <v>1.75</v>
          </cell>
          <cell r="N144">
            <v>1.41</v>
          </cell>
          <cell r="O144">
            <v>1.72</v>
          </cell>
          <cell r="P144" t="str">
            <v>N</v>
          </cell>
          <cell r="Q144" t="str">
            <v>North</v>
          </cell>
          <cell r="R144" t="str">
            <v>FC</v>
          </cell>
          <cell r="S144" t="str">
            <v/>
          </cell>
          <cell r="T144" t="str">
            <v/>
          </cell>
          <cell r="U144">
            <v>2.49</v>
          </cell>
          <cell r="V144">
            <v>4.64</v>
          </cell>
          <cell r="W144">
            <v>4.84</v>
          </cell>
          <cell r="X144">
            <v>4.95</v>
          </cell>
          <cell r="Y144">
            <v>5.24</v>
          </cell>
          <cell r="Z144">
            <v>4.25</v>
          </cell>
          <cell r="AA144">
            <v>3.62</v>
          </cell>
          <cell r="AB144">
            <v>2.33</v>
          </cell>
          <cell r="AC144">
            <v>1.66</v>
          </cell>
          <cell r="AD144">
            <v>1.75</v>
          </cell>
          <cell r="AE144">
            <v>1.41</v>
          </cell>
          <cell r="AF144">
            <v>1.72</v>
          </cell>
        </row>
        <row r="145">
          <cell r="A145" t="str">
            <v>CAMLOT_2_SOLAR1</v>
          </cell>
          <cell r="B145" t="str">
            <v>Camelot</v>
          </cell>
          <cell r="C145" t="str">
            <v>CAISO System</v>
          </cell>
          <cell r="D145">
            <v>0.18</v>
          </cell>
          <cell r="E145">
            <v>1.35</v>
          </cell>
          <cell r="F145">
            <v>1.58</v>
          </cell>
          <cell r="G145">
            <v>1.98</v>
          </cell>
          <cell r="H145">
            <v>2.88</v>
          </cell>
          <cell r="I145">
            <v>5.9</v>
          </cell>
          <cell r="J145">
            <v>6.48</v>
          </cell>
          <cell r="K145">
            <v>5.58</v>
          </cell>
          <cell r="L145">
            <v>5</v>
          </cell>
          <cell r="M145">
            <v>3.33</v>
          </cell>
          <cell r="N145">
            <v>2.57</v>
          </cell>
          <cell r="O145">
            <v>1.58</v>
          </cell>
          <cell r="P145" t="str">
            <v>N</v>
          </cell>
          <cell r="Q145" t="str">
            <v>South</v>
          </cell>
          <cell r="R145" t="str">
            <v>FC</v>
          </cell>
          <cell r="S145" t="str">
            <v/>
          </cell>
          <cell r="T145" t="str">
            <v/>
          </cell>
          <cell r="U145">
            <v>0.18</v>
          </cell>
          <cell r="V145">
            <v>1.35</v>
          </cell>
          <cell r="W145">
            <v>1.58</v>
          </cell>
          <cell r="X145">
            <v>1.98</v>
          </cell>
          <cell r="Y145">
            <v>2.88</v>
          </cell>
          <cell r="Z145">
            <v>5.9</v>
          </cell>
          <cell r="AA145">
            <v>6.48</v>
          </cell>
          <cell r="AB145">
            <v>5.58</v>
          </cell>
          <cell r="AC145">
            <v>5</v>
          </cell>
          <cell r="AD145">
            <v>3.33</v>
          </cell>
          <cell r="AE145">
            <v>2.57</v>
          </cell>
          <cell r="AF145">
            <v>1.58</v>
          </cell>
        </row>
        <row r="146">
          <cell r="A146" t="str">
            <v>CAMLOT_2_SOLAR2</v>
          </cell>
          <cell r="B146" t="str">
            <v>Columbia Two</v>
          </cell>
          <cell r="C146" t="str">
            <v>CAISO System</v>
          </cell>
          <cell r="D146">
            <v>0.06</v>
          </cell>
          <cell r="E146">
            <v>0.45</v>
          </cell>
          <cell r="F146">
            <v>0.53</v>
          </cell>
          <cell r="G146">
            <v>0.66</v>
          </cell>
          <cell r="H146">
            <v>0.96</v>
          </cell>
          <cell r="I146">
            <v>1.97</v>
          </cell>
          <cell r="J146">
            <v>2.16</v>
          </cell>
          <cell r="K146">
            <v>1.86</v>
          </cell>
          <cell r="L146">
            <v>1.67</v>
          </cell>
          <cell r="M146">
            <v>1.11</v>
          </cell>
          <cell r="N146">
            <v>0.86</v>
          </cell>
          <cell r="O146">
            <v>0.53</v>
          </cell>
          <cell r="P146" t="str">
            <v>N</v>
          </cell>
          <cell r="Q146" t="str">
            <v>South</v>
          </cell>
          <cell r="R146" t="str">
            <v>FC</v>
          </cell>
          <cell r="S146" t="str">
            <v/>
          </cell>
          <cell r="T146" t="str">
            <v/>
          </cell>
          <cell r="U146">
            <v>0.06</v>
          </cell>
          <cell r="V146">
            <v>0.45</v>
          </cell>
          <cell r="W146">
            <v>0.53</v>
          </cell>
          <cell r="X146">
            <v>0.66</v>
          </cell>
          <cell r="Y146">
            <v>0.96</v>
          </cell>
          <cell r="Z146">
            <v>1.97</v>
          </cell>
          <cell r="AA146">
            <v>2.16</v>
          </cell>
          <cell r="AB146">
            <v>1.86</v>
          </cell>
          <cell r="AC146">
            <v>1.67</v>
          </cell>
          <cell r="AD146">
            <v>1.11</v>
          </cell>
          <cell r="AE146">
            <v>0.86</v>
          </cell>
          <cell r="AF146">
            <v>0.53</v>
          </cell>
        </row>
        <row r="147">
          <cell r="A147" t="str">
            <v>CAMPFW_7_FARWST</v>
          </cell>
          <cell r="B147" t="str">
            <v>CAMP FAR WEST HYDRO</v>
          </cell>
          <cell r="C147" t="str">
            <v>Sierra</v>
          </cell>
          <cell r="D147">
            <v>0</v>
          </cell>
          <cell r="E147">
            <v>0</v>
          </cell>
          <cell r="F147">
            <v>3.28</v>
          </cell>
          <cell r="G147">
            <v>2</v>
          </cell>
          <cell r="H147">
            <v>1.06</v>
          </cell>
          <cell r="I147">
            <v>0.74</v>
          </cell>
          <cell r="J147">
            <v>3.1</v>
          </cell>
          <cell r="K147">
            <v>3.7</v>
          </cell>
          <cell r="L147">
            <v>0</v>
          </cell>
          <cell r="M147">
            <v>0</v>
          </cell>
          <cell r="N147">
            <v>0</v>
          </cell>
          <cell r="O147">
            <v>0</v>
          </cell>
          <cell r="P147" t="str">
            <v>Y</v>
          </cell>
          <cell r="Q147" t="str">
            <v>North</v>
          </cell>
          <cell r="R147" t="str">
            <v>FC</v>
          </cell>
          <cell r="S147" t="str">
            <v/>
          </cell>
          <cell r="T147" t="str">
            <v/>
          </cell>
          <cell r="U147" t="e">
            <v>#N/A</v>
          </cell>
          <cell r="V147" t="e">
            <v>#N/A</v>
          </cell>
          <cell r="W147" t="e">
            <v>#N/A</v>
          </cell>
          <cell r="X147" t="e">
            <v>#N/A</v>
          </cell>
          <cell r="Y147" t="e">
            <v>#N/A</v>
          </cell>
          <cell r="Z147" t="e">
            <v>#N/A</v>
          </cell>
          <cell r="AA147" t="e">
            <v>#N/A</v>
          </cell>
          <cell r="AB147" t="e">
            <v>#N/A</v>
          </cell>
          <cell r="AC147" t="e">
            <v>#N/A</v>
          </cell>
          <cell r="AD147" t="e">
            <v>#N/A</v>
          </cell>
          <cell r="AE147" t="e">
            <v>#N/A</v>
          </cell>
          <cell r="AF147" t="e">
            <v>#N/A</v>
          </cell>
        </row>
        <row r="148">
          <cell r="A148" t="str">
            <v>CANTUA_1_SOLAR</v>
          </cell>
          <cell r="B148" t="str">
            <v>Cantua Solar Station</v>
          </cell>
          <cell r="C148" t="str">
            <v>Fresno</v>
          </cell>
          <cell r="D148">
            <v>0.08</v>
          </cell>
          <cell r="E148">
            <v>0.6</v>
          </cell>
          <cell r="F148">
            <v>0.7</v>
          </cell>
          <cell r="G148">
            <v>0.88</v>
          </cell>
          <cell r="H148">
            <v>1.28</v>
          </cell>
          <cell r="I148">
            <v>2.62</v>
          </cell>
          <cell r="J148">
            <v>2.88</v>
          </cell>
          <cell r="K148">
            <v>2.48</v>
          </cell>
          <cell r="L148">
            <v>2.22</v>
          </cell>
          <cell r="M148">
            <v>1.48</v>
          </cell>
          <cell r="N148">
            <v>1.14</v>
          </cell>
          <cell r="O148">
            <v>0.7</v>
          </cell>
          <cell r="P148" t="str">
            <v>N</v>
          </cell>
          <cell r="Q148" t="str">
            <v>North</v>
          </cell>
          <cell r="R148" t="str">
            <v>FC</v>
          </cell>
          <cell r="S148" t="str">
            <v/>
          </cell>
          <cell r="T148" t="str">
            <v/>
          </cell>
          <cell r="U148">
            <v>0.08</v>
          </cell>
          <cell r="V148">
            <v>0.6</v>
          </cell>
          <cell r="W148">
            <v>0.7</v>
          </cell>
          <cell r="X148">
            <v>0.88</v>
          </cell>
          <cell r="Y148">
            <v>1.28</v>
          </cell>
          <cell r="Z148">
            <v>2.62</v>
          </cell>
          <cell r="AA148">
            <v>2.88</v>
          </cell>
          <cell r="AB148">
            <v>2.48</v>
          </cell>
          <cell r="AC148">
            <v>2.22</v>
          </cell>
          <cell r="AD148">
            <v>1.48</v>
          </cell>
          <cell r="AE148">
            <v>1.14</v>
          </cell>
          <cell r="AF148">
            <v>0.7</v>
          </cell>
        </row>
        <row r="149">
          <cell r="A149" t="str">
            <v>CAPWD_1_QF</v>
          </cell>
          <cell r="B149" t="str">
            <v>Edom Hills Wind Farm</v>
          </cell>
          <cell r="C149" t="str">
            <v>LA Basin</v>
          </cell>
          <cell r="D149">
            <v>3.45</v>
          </cell>
          <cell r="E149">
            <v>3.67</v>
          </cell>
          <cell r="F149">
            <v>3.23</v>
          </cell>
          <cell r="G149">
            <v>3.09</v>
          </cell>
          <cell r="H149">
            <v>3.29</v>
          </cell>
          <cell r="I149">
            <v>3.01</v>
          </cell>
          <cell r="J149">
            <v>2.8</v>
          </cell>
          <cell r="K149">
            <v>2.13</v>
          </cell>
          <cell r="L149">
            <v>2.2</v>
          </cell>
          <cell r="M149">
            <v>2.04</v>
          </cell>
          <cell r="N149">
            <v>2.75</v>
          </cell>
          <cell r="O149">
            <v>3.33</v>
          </cell>
          <cell r="P149" t="str">
            <v>N</v>
          </cell>
          <cell r="Q149" t="str">
            <v>South</v>
          </cell>
          <cell r="R149" t="str">
            <v>FC</v>
          </cell>
          <cell r="S149" t="str">
            <v/>
          </cell>
          <cell r="T149" t="str">
            <v/>
          </cell>
          <cell r="U149">
            <v>3.4544850892694994</v>
          </cell>
          <cell r="V149">
            <v>3.674084166288031</v>
          </cell>
          <cell r="W149">
            <v>3.22825963901616</v>
          </cell>
          <cell r="X149">
            <v>3.0929431611190417</v>
          </cell>
          <cell r="Y149">
            <v>3.2888533261326978</v>
          </cell>
          <cell r="Z149">
            <v>3.01462273444628</v>
          </cell>
          <cell r="AA149">
            <v>2.800834978153976</v>
          </cell>
          <cell r="AB149">
            <v>2.1281941838650025</v>
          </cell>
          <cell r="AC149">
            <v>2.198484793715224</v>
          </cell>
          <cell r="AD149">
            <v>2.039509887712775</v>
          </cell>
          <cell r="AE149">
            <v>2.7486133728830473</v>
          </cell>
          <cell r="AF149">
            <v>3.32948525977721</v>
          </cell>
        </row>
        <row r="150">
          <cell r="A150" t="str">
            <v>CARBOU_7_PL2X3</v>
          </cell>
          <cell r="B150" t="str">
            <v>CARIBOU PH 1 UNIT 2 &amp; 3 AGGREGATE</v>
          </cell>
          <cell r="C150" t="str">
            <v>CAISO System</v>
          </cell>
          <cell r="D150">
            <v>19.6</v>
          </cell>
          <cell r="E150">
            <v>1.6</v>
          </cell>
          <cell r="F150">
            <v>0</v>
          </cell>
          <cell r="G150">
            <v>0</v>
          </cell>
          <cell r="H150">
            <v>0</v>
          </cell>
          <cell r="I150">
            <v>0</v>
          </cell>
          <cell r="J150">
            <v>22.6</v>
          </cell>
          <cell r="K150">
            <v>32.4</v>
          </cell>
          <cell r="L150">
            <v>20</v>
          </cell>
          <cell r="M150">
            <v>12.8</v>
          </cell>
          <cell r="N150">
            <v>0</v>
          </cell>
          <cell r="O150">
            <v>8</v>
          </cell>
          <cell r="P150" t="str">
            <v>Y</v>
          </cell>
          <cell r="Q150" t="str">
            <v>North</v>
          </cell>
          <cell r="R150" t="str">
            <v>FC</v>
          </cell>
          <cell r="S150" t="str">
            <v/>
          </cell>
          <cell r="T150" t="str">
            <v/>
          </cell>
          <cell r="U150" t="e">
            <v>#N/A</v>
          </cell>
          <cell r="V150" t="e">
            <v>#N/A</v>
          </cell>
          <cell r="W150" t="e">
            <v>#N/A</v>
          </cell>
          <cell r="X150" t="e">
            <v>#N/A</v>
          </cell>
          <cell r="Y150" t="e">
            <v>#N/A</v>
          </cell>
          <cell r="Z150" t="e">
            <v>#N/A</v>
          </cell>
          <cell r="AA150" t="e">
            <v>#N/A</v>
          </cell>
          <cell r="AB150" t="e">
            <v>#N/A</v>
          </cell>
          <cell r="AC150" t="e">
            <v>#N/A</v>
          </cell>
          <cell r="AD150" t="e">
            <v>#N/A</v>
          </cell>
          <cell r="AE150" t="e">
            <v>#N/A</v>
          </cell>
          <cell r="AF150" t="e">
            <v>#N/A</v>
          </cell>
        </row>
        <row r="151">
          <cell r="A151" t="str">
            <v>CARBOU_7_PL4X5</v>
          </cell>
          <cell r="B151" t="str">
            <v>CARIBOU PH 2 UNIT 4 &amp; 5 AGGREGATE</v>
          </cell>
          <cell r="C151" t="str">
            <v>CAISO System</v>
          </cell>
          <cell r="D151">
            <v>47.2</v>
          </cell>
          <cell r="E151">
            <v>43.2</v>
          </cell>
          <cell r="F151">
            <v>47.2</v>
          </cell>
          <cell r="G151">
            <v>16.8</v>
          </cell>
          <cell r="H151">
            <v>29.52</v>
          </cell>
          <cell r="I151">
            <v>64</v>
          </cell>
          <cell r="J151">
            <v>101.19</v>
          </cell>
          <cell r="K151">
            <v>93.2</v>
          </cell>
          <cell r="L151">
            <v>93.46</v>
          </cell>
          <cell r="M151">
            <v>80</v>
          </cell>
          <cell r="N151">
            <v>25.6</v>
          </cell>
          <cell r="O151">
            <v>43.44</v>
          </cell>
          <cell r="P151" t="str">
            <v>Y</v>
          </cell>
          <cell r="Q151" t="str">
            <v>North</v>
          </cell>
          <cell r="R151" t="str">
            <v>FC</v>
          </cell>
          <cell r="S151" t="str">
            <v/>
          </cell>
          <cell r="T151" t="str">
            <v/>
          </cell>
          <cell r="U151" t="e">
            <v>#N/A</v>
          </cell>
          <cell r="V151" t="e">
            <v>#N/A</v>
          </cell>
          <cell r="W151" t="e">
            <v>#N/A</v>
          </cell>
          <cell r="X151" t="e">
            <v>#N/A</v>
          </cell>
          <cell r="Y151" t="e">
            <v>#N/A</v>
          </cell>
          <cell r="Z151" t="e">
            <v>#N/A</v>
          </cell>
          <cell r="AA151" t="e">
            <v>#N/A</v>
          </cell>
          <cell r="AB151" t="e">
            <v>#N/A</v>
          </cell>
          <cell r="AC151" t="e">
            <v>#N/A</v>
          </cell>
          <cell r="AD151" t="e">
            <v>#N/A</v>
          </cell>
          <cell r="AE151" t="e">
            <v>#N/A</v>
          </cell>
          <cell r="AF151" t="e">
            <v>#N/A</v>
          </cell>
        </row>
        <row r="152">
          <cell r="A152" t="str">
            <v>CARBOU_7_UNIT 1</v>
          </cell>
          <cell r="B152" t="str">
            <v>CARIBOU PH 1 UNIT 1</v>
          </cell>
          <cell r="C152" t="str">
            <v>CAISO System</v>
          </cell>
          <cell r="D152">
            <v>19.04</v>
          </cell>
          <cell r="E152">
            <v>0</v>
          </cell>
          <cell r="F152">
            <v>0</v>
          </cell>
          <cell r="G152">
            <v>0</v>
          </cell>
          <cell r="H152">
            <v>0</v>
          </cell>
          <cell r="I152">
            <v>0</v>
          </cell>
          <cell r="J152">
            <v>8.8</v>
          </cell>
          <cell r="K152">
            <v>19.04</v>
          </cell>
          <cell r="L152">
            <v>16.8</v>
          </cell>
          <cell r="M152">
            <v>0</v>
          </cell>
          <cell r="N152">
            <v>0</v>
          </cell>
          <cell r="O152">
            <v>0</v>
          </cell>
          <cell r="P152" t="str">
            <v>Y</v>
          </cell>
          <cell r="Q152" t="str">
            <v>North</v>
          </cell>
          <cell r="R152" t="str">
            <v>FC</v>
          </cell>
          <cell r="S152" t="str">
            <v/>
          </cell>
          <cell r="T152" t="str">
            <v/>
          </cell>
          <cell r="U152" t="e">
            <v>#N/A</v>
          </cell>
          <cell r="V152" t="e">
            <v>#N/A</v>
          </cell>
          <cell r="W152" t="e">
            <v>#N/A</v>
          </cell>
          <cell r="X152" t="e">
            <v>#N/A</v>
          </cell>
          <cell r="Y152" t="e">
            <v>#N/A</v>
          </cell>
          <cell r="Z152" t="e">
            <v>#N/A</v>
          </cell>
          <cell r="AA152" t="e">
            <v>#N/A</v>
          </cell>
          <cell r="AB152" t="e">
            <v>#N/A</v>
          </cell>
          <cell r="AC152" t="e">
            <v>#N/A</v>
          </cell>
          <cell r="AD152" t="e">
            <v>#N/A</v>
          </cell>
          <cell r="AE152" t="e">
            <v>#N/A</v>
          </cell>
          <cell r="AF152" t="e">
            <v>#N/A</v>
          </cell>
        </row>
        <row r="153">
          <cell r="A153" t="str">
            <v>CARLS1_2_CARCT1</v>
          </cell>
          <cell r="B153" t="str">
            <v>Carlsbad 1</v>
          </cell>
          <cell r="C153" t="str">
            <v>San Diego-IV</v>
          </cell>
          <cell r="D153">
            <v>422</v>
          </cell>
          <cell r="E153">
            <v>422</v>
          </cell>
          <cell r="F153">
            <v>422</v>
          </cell>
          <cell r="G153">
            <v>422</v>
          </cell>
          <cell r="H153">
            <v>422</v>
          </cell>
          <cell r="I153">
            <v>422</v>
          </cell>
          <cell r="J153">
            <v>422</v>
          </cell>
          <cell r="K153">
            <v>422</v>
          </cell>
          <cell r="L153">
            <v>422</v>
          </cell>
          <cell r="M153">
            <v>422</v>
          </cell>
          <cell r="N153">
            <v>422</v>
          </cell>
          <cell r="O153">
            <v>422</v>
          </cell>
          <cell r="P153" t="str">
            <v>Y</v>
          </cell>
          <cell r="Q153" t="str">
            <v>South</v>
          </cell>
          <cell r="R153" t="str">
            <v>FC</v>
          </cell>
          <cell r="S153" t="str">
            <v/>
          </cell>
          <cell r="T153" t="str">
            <v/>
          </cell>
          <cell r="U153" t="e">
            <v>#N/A</v>
          </cell>
          <cell r="V153" t="e">
            <v>#N/A</v>
          </cell>
          <cell r="W153" t="e">
            <v>#N/A</v>
          </cell>
          <cell r="X153" t="e">
            <v>#N/A</v>
          </cell>
          <cell r="Y153" t="e">
            <v>#N/A</v>
          </cell>
          <cell r="Z153" t="e">
            <v>#N/A</v>
          </cell>
          <cell r="AA153" t="e">
            <v>#N/A</v>
          </cell>
          <cell r="AB153" t="e">
            <v>#N/A</v>
          </cell>
          <cell r="AC153" t="e">
            <v>#N/A</v>
          </cell>
          <cell r="AD153" t="e">
            <v>#N/A</v>
          </cell>
          <cell r="AE153" t="e">
            <v>#N/A</v>
          </cell>
          <cell r="AF153" t="e">
            <v>#N/A</v>
          </cell>
        </row>
        <row r="154">
          <cell r="A154" t="str">
            <v>CARLS2_1_CARCT1</v>
          </cell>
          <cell r="B154" t="str">
            <v>Carlsbad 2</v>
          </cell>
          <cell r="C154" t="str">
            <v>San Diego-IV</v>
          </cell>
          <cell r="D154">
            <v>105.5</v>
          </cell>
          <cell r="E154">
            <v>105.5</v>
          </cell>
          <cell r="F154">
            <v>105.5</v>
          </cell>
          <cell r="G154">
            <v>105.5</v>
          </cell>
          <cell r="H154">
            <v>105.5</v>
          </cell>
          <cell r="I154">
            <v>105.5</v>
          </cell>
          <cell r="J154">
            <v>105.5</v>
          </cell>
          <cell r="K154">
            <v>105.5</v>
          </cell>
          <cell r="L154">
            <v>105.5</v>
          </cell>
          <cell r="M154">
            <v>105.5</v>
          </cell>
          <cell r="N154">
            <v>105.5</v>
          </cell>
          <cell r="O154">
            <v>105.5</v>
          </cell>
          <cell r="P154" t="str">
            <v>Y</v>
          </cell>
          <cell r="Q154" t="str">
            <v>South</v>
          </cell>
          <cell r="R154" t="str">
            <v>FC</v>
          </cell>
          <cell r="S154" t="str">
            <v/>
          </cell>
          <cell r="T154" t="str">
            <v/>
          </cell>
          <cell r="U154" t="e">
            <v>#N/A</v>
          </cell>
          <cell r="V154" t="e">
            <v>#N/A</v>
          </cell>
          <cell r="W154" t="e">
            <v>#N/A</v>
          </cell>
          <cell r="X154" t="e">
            <v>#N/A</v>
          </cell>
          <cell r="Y154" t="e">
            <v>#N/A</v>
          </cell>
          <cell r="Z154" t="e">
            <v>#N/A</v>
          </cell>
          <cell r="AA154" t="e">
            <v>#N/A</v>
          </cell>
          <cell r="AB154" t="e">
            <v>#N/A</v>
          </cell>
          <cell r="AC154" t="e">
            <v>#N/A</v>
          </cell>
          <cell r="AD154" t="e">
            <v>#N/A</v>
          </cell>
          <cell r="AE154" t="e">
            <v>#N/A</v>
          </cell>
          <cell r="AF154" t="e">
            <v>#N/A</v>
          </cell>
        </row>
        <row r="155">
          <cell r="A155" t="str">
            <v>CASADB_1_CD4GT1</v>
          </cell>
          <cell r="B155" t="str">
            <v>Casa Diablo 4</v>
          </cell>
          <cell r="C155" t="str">
            <v>CAISO System</v>
          </cell>
          <cell r="D155">
            <v>40</v>
          </cell>
          <cell r="E155">
            <v>40</v>
          </cell>
          <cell r="F155">
            <v>40</v>
          </cell>
          <cell r="G155">
            <v>40</v>
          </cell>
          <cell r="H155">
            <v>40</v>
          </cell>
          <cell r="I155">
            <v>40</v>
          </cell>
          <cell r="J155">
            <v>40</v>
          </cell>
          <cell r="K155">
            <v>40</v>
          </cell>
          <cell r="L155">
            <v>40</v>
          </cell>
          <cell r="M155">
            <v>40</v>
          </cell>
          <cell r="N155">
            <v>40</v>
          </cell>
          <cell r="O155">
            <v>40</v>
          </cell>
          <cell r="P155" t="str">
            <v>Y</v>
          </cell>
          <cell r="Q155" t="str">
            <v>South</v>
          </cell>
          <cell r="R155" t="str">
            <v>FC</v>
          </cell>
          <cell r="U155" t="e">
            <v>#N/A</v>
          </cell>
          <cell r="V155" t="e">
            <v>#N/A</v>
          </cell>
          <cell r="W155" t="e">
            <v>#N/A</v>
          </cell>
          <cell r="X155" t="e">
            <v>#N/A</v>
          </cell>
          <cell r="Y155" t="e">
            <v>#N/A</v>
          </cell>
          <cell r="Z155" t="e">
            <v>#N/A</v>
          </cell>
          <cell r="AA155" t="e">
            <v>#N/A</v>
          </cell>
          <cell r="AB155" t="e">
            <v>#N/A</v>
          </cell>
          <cell r="AC155" t="e">
            <v>#N/A</v>
          </cell>
          <cell r="AD155" t="e">
            <v>#N/A</v>
          </cell>
          <cell r="AE155" t="e">
            <v>#N/A</v>
          </cell>
          <cell r="AF155" t="e">
            <v>#N/A</v>
          </cell>
        </row>
        <row r="156">
          <cell r="A156" t="str">
            <v>CATLNA_2_SOLAR</v>
          </cell>
          <cell r="B156" t="str">
            <v>Catalina Solar - Phases 1 and 2</v>
          </cell>
          <cell r="C156" t="str">
            <v>CAISO System</v>
          </cell>
          <cell r="D156">
            <v>0.44</v>
          </cell>
          <cell r="E156">
            <v>3.3</v>
          </cell>
          <cell r="F156">
            <v>3.85</v>
          </cell>
          <cell r="G156">
            <v>4.84</v>
          </cell>
          <cell r="H156">
            <v>7.04</v>
          </cell>
          <cell r="I156">
            <v>14.41</v>
          </cell>
          <cell r="J156">
            <v>15.84</v>
          </cell>
          <cell r="K156">
            <v>13.64</v>
          </cell>
          <cell r="L156">
            <v>12.21</v>
          </cell>
          <cell r="M156">
            <v>8.14</v>
          </cell>
          <cell r="N156">
            <v>6.27</v>
          </cell>
          <cell r="O156">
            <v>3.85</v>
          </cell>
          <cell r="P156" t="str">
            <v>N</v>
          </cell>
          <cell r="Q156" t="str">
            <v>South</v>
          </cell>
          <cell r="R156" t="str">
            <v>FC</v>
          </cell>
          <cell r="S156" t="str">
            <v/>
          </cell>
          <cell r="T156" t="str">
            <v/>
          </cell>
          <cell r="U156">
            <v>0.44</v>
          </cell>
          <cell r="V156">
            <v>3.3</v>
          </cell>
          <cell r="W156">
            <v>3.85</v>
          </cell>
          <cell r="X156">
            <v>4.84</v>
          </cell>
          <cell r="Y156">
            <v>7.04</v>
          </cell>
          <cell r="Z156">
            <v>14.41</v>
          </cell>
          <cell r="AA156">
            <v>15.84</v>
          </cell>
          <cell r="AB156">
            <v>13.64</v>
          </cell>
          <cell r="AC156">
            <v>12.21</v>
          </cell>
          <cell r="AD156">
            <v>8.14</v>
          </cell>
          <cell r="AE156">
            <v>6.27</v>
          </cell>
          <cell r="AF156">
            <v>3.85</v>
          </cell>
        </row>
        <row r="157">
          <cell r="A157" t="str">
            <v>CATLNA_2_SOLAR2</v>
          </cell>
          <cell r="B157" t="str">
            <v>Catalina Solar 2</v>
          </cell>
          <cell r="C157" t="str">
            <v>CAISO System</v>
          </cell>
          <cell r="D157">
            <v>0.07</v>
          </cell>
          <cell r="E157">
            <v>0.54</v>
          </cell>
          <cell r="F157">
            <v>0.63</v>
          </cell>
          <cell r="G157">
            <v>0.79</v>
          </cell>
          <cell r="H157">
            <v>1.15</v>
          </cell>
          <cell r="I157">
            <v>2.36</v>
          </cell>
          <cell r="J157">
            <v>2.59</v>
          </cell>
          <cell r="K157">
            <v>2.23</v>
          </cell>
          <cell r="L157">
            <v>2</v>
          </cell>
          <cell r="M157">
            <v>1.33</v>
          </cell>
          <cell r="N157">
            <v>1.03</v>
          </cell>
          <cell r="O157">
            <v>0.63</v>
          </cell>
          <cell r="P157" t="str">
            <v>N</v>
          </cell>
          <cell r="Q157" t="str">
            <v>South</v>
          </cell>
          <cell r="R157" t="str">
            <v>FC</v>
          </cell>
          <cell r="S157" t="str">
            <v/>
          </cell>
          <cell r="T157" t="str">
            <v/>
          </cell>
          <cell r="U157">
            <v>0.07</v>
          </cell>
          <cell r="V157">
            <v>0.54</v>
          </cell>
          <cell r="W157">
            <v>0.63</v>
          </cell>
          <cell r="X157">
            <v>0.79</v>
          </cell>
          <cell r="Y157">
            <v>1.15</v>
          </cell>
          <cell r="Z157">
            <v>2.36</v>
          </cell>
          <cell r="AA157">
            <v>2.59</v>
          </cell>
          <cell r="AB157">
            <v>2.23</v>
          </cell>
          <cell r="AC157">
            <v>2</v>
          </cell>
          <cell r="AD157">
            <v>1.33</v>
          </cell>
          <cell r="AE157">
            <v>1.03</v>
          </cell>
          <cell r="AF157">
            <v>0.63</v>
          </cell>
        </row>
        <row r="158">
          <cell r="A158" t="str">
            <v>CAVLSR_2_BSOLAR</v>
          </cell>
          <cell r="B158" t="str">
            <v>California Valley Solar Ranch-Phase B</v>
          </cell>
          <cell r="C158" t="str">
            <v>CAISO System</v>
          </cell>
          <cell r="D158">
            <v>0.16</v>
          </cell>
          <cell r="E158">
            <v>1.2</v>
          </cell>
          <cell r="F158">
            <v>1.4</v>
          </cell>
          <cell r="G158">
            <v>1.76</v>
          </cell>
          <cell r="H158">
            <v>2.56</v>
          </cell>
          <cell r="I158">
            <v>5.24</v>
          </cell>
          <cell r="J158">
            <v>5.76</v>
          </cell>
          <cell r="K158">
            <v>4.96</v>
          </cell>
          <cell r="L158">
            <v>4.44</v>
          </cell>
          <cell r="M158">
            <v>2.96</v>
          </cell>
          <cell r="N158">
            <v>2.28</v>
          </cell>
          <cell r="O158">
            <v>1.4</v>
          </cell>
          <cell r="P158" t="str">
            <v>N</v>
          </cell>
          <cell r="Q158" t="str">
            <v>North</v>
          </cell>
          <cell r="R158" t="str">
            <v>FC</v>
          </cell>
          <cell r="S158" t="str">
            <v/>
          </cell>
          <cell r="T158" t="str">
            <v/>
          </cell>
          <cell r="U158">
            <v>0.16</v>
          </cell>
          <cell r="V158">
            <v>1.2</v>
          </cell>
          <cell r="W158">
            <v>1.4</v>
          </cell>
          <cell r="X158">
            <v>1.76</v>
          </cell>
          <cell r="Y158">
            <v>2.56</v>
          </cell>
          <cell r="Z158">
            <v>5.24</v>
          </cell>
          <cell r="AA158">
            <v>5.76</v>
          </cell>
          <cell r="AB158">
            <v>4.96</v>
          </cell>
          <cell r="AC158">
            <v>4.44</v>
          </cell>
          <cell r="AD158">
            <v>2.96</v>
          </cell>
          <cell r="AE158">
            <v>2.28</v>
          </cell>
          <cell r="AF158">
            <v>1.4</v>
          </cell>
        </row>
        <row r="159">
          <cell r="A159" t="str">
            <v>CAVLSR_2_RSOLAR</v>
          </cell>
          <cell r="B159" t="str">
            <v>California Valley Solar Ranch-Phase A</v>
          </cell>
          <cell r="C159" t="str">
            <v>CAISO System</v>
          </cell>
          <cell r="D159">
            <v>0.84</v>
          </cell>
          <cell r="E159">
            <v>6.3</v>
          </cell>
          <cell r="F159">
            <v>7.35</v>
          </cell>
          <cell r="G159">
            <v>9.24</v>
          </cell>
          <cell r="H159">
            <v>13.44</v>
          </cell>
          <cell r="I159">
            <v>27.51</v>
          </cell>
          <cell r="J159">
            <v>30.24</v>
          </cell>
          <cell r="K159">
            <v>26.04</v>
          </cell>
          <cell r="L159">
            <v>23.31</v>
          </cell>
          <cell r="M159">
            <v>15.54</v>
          </cell>
          <cell r="N159">
            <v>11.97</v>
          </cell>
          <cell r="O159">
            <v>7.35</v>
          </cell>
          <cell r="P159" t="str">
            <v>N</v>
          </cell>
          <cell r="Q159" t="str">
            <v>North</v>
          </cell>
          <cell r="R159" t="str">
            <v>FC</v>
          </cell>
          <cell r="S159" t="str">
            <v/>
          </cell>
          <cell r="T159" t="str">
            <v/>
          </cell>
          <cell r="U159">
            <v>0.84</v>
          </cell>
          <cell r="V159">
            <v>6.3</v>
          </cell>
          <cell r="W159">
            <v>7.35</v>
          </cell>
          <cell r="X159">
            <v>9.24</v>
          </cell>
          <cell r="Y159">
            <v>13.44</v>
          </cell>
          <cell r="Z159">
            <v>27.51</v>
          </cell>
          <cell r="AA159">
            <v>30.24</v>
          </cell>
          <cell r="AB159">
            <v>26.04</v>
          </cell>
          <cell r="AC159">
            <v>23.31</v>
          </cell>
          <cell r="AD159">
            <v>15.54</v>
          </cell>
          <cell r="AE159">
            <v>11.97</v>
          </cell>
          <cell r="AF159">
            <v>7.35</v>
          </cell>
        </row>
        <row r="160">
          <cell r="A160" t="str">
            <v>CAYTNO_2_VASCO</v>
          </cell>
          <cell r="B160" t="str">
            <v>Vasco Road</v>
          </cell>
          <cell r="C160" t="str">
            <v>Bay Area</v>
          </cell>
          <cell r="D160">
            <v>4.3</v>
          </cell>
          <cell r="E160">
            <v>4.3</v>
          </cell>
          <cell r="F160">
            <v>4.3</v>
          </cell>
          <cell r="G160">
            <v>4.3</v>
          </cell>
          <cell r="H160">
            <v>4.3</v>
          </cell>
          <cell r="I160">
            <v>4.3</v>
          </cell>
          <cell r="J160">
            <v>4.3</v>
          </cell>
          <cell r="K160">
            <v>4.3</v>
          </cell>
          <cell r="L160">
            <v>4.3</v>
          </cell>
          <cell r="M160">
            <v>4.3</v>
          </cell>
          <cell r="N160">
            <v>4.3</v>
          </cell>
          <cell r="O160">
            <v>4.3</v>
          </cell>
          <cell r="P160" t="str">
            <v>N</v>
          </cell>
          <cell r="Q160" t="str">
            <v>North</v>
          </cell>
          <cell r="R160" t="str">
            <v>FC</v>
          </cell>
          <cell r="S160" t="str">
            <v/>
          </cell>
          <cell r="U160">
            <v>3.98</v>
          </cell>
          <cell r="V160">
            <v>4.08</v>
          </cell>
          <cell r="W160">
            <v>4.08</v>
          </cell>
          <cell r="X160">
            <v>4.07</v>
          </cell>
          <cell r="Y160">
            <v>4.06</v>
          </cell>
          <cell r="Z160">
            <v>4.04</v>
          </cell>
          <cell r="AA160">
            <v>4.02</v>
          </cell>
          <cell r="AB160">
            <v>4.03</v>
          </cell>
          <cell r="AC160">
            <v>4.04</v>
          </cell>
          <cell r="AD160">
            <v>3.91</v>
          </cell>
          <cell r="AE160">
            <v>3.98</v>
          </cell>
          <cell r="AF160">
            <v>4.11</v>
          </cell>
        </row>
        <row r="161">
          <cell r="A161" t="str">
            <v>CDWR07_2_GEN</v>
          </cell>
          <cell r="B161" t="str">
            <v>CDWR07_2_GEN</v>
          </cell>
          <cell r="C161" t="str">
            <v>CAISO System</v>
          </cell>
          <cell r="D161">
            <v>115.6</v>
          </cell>
          <cell r="E161">
            <v>115.6</v>
          </cell>
          <cell r="F161">
            <v>115.6</v>
          </cell>
          <cell r="G161">
            <v>115.6</v>
          </cell>
          <cell r="H161">
            <v>115.6</v>
          </cell>
          <cell r="I161">
            <v>115.6</v>
          </cell>
          <cell r="J161">
            <v>115.6</v>
          </cell>
          <cell r="K161">
            <v>115.6</v>
          </cell>
          <cell r="L161">
            <v>115.6</v>
          </cell>
          <cell r="M161">
            <v>115.6</v>
          </cell>
          <cell r="N161">
            <v>115.6</v>
          </cell>
          <cell r="O161">
            <v>115.6</v>
          </cell>
          <cell r="P161" t="str">
            <v>Y</v>
          </cell>
          <cell r="Q161" t="str">
            <v>North</v>
          </cell>
          <cell r="R161" t="str">
            <v>FC</v>
          </cell>
          <cell r="S161" t="str">
            <v/>
          </cell>
          <cell r="T161" t="str">
            <v/>
          </cell>
          <cell r="U161" t="e">
            <v>#N/A</v>
          </cell>
          <cell r="V161" t="e">
            <v>#N/A</v>
          </cell>
          <cell r="W161" t="e">
            <v>#N/A</v>
          </cell>
          <cell r="X161" t="e">
            <v>#N/A</v>
          </cell>
          <cell r="Y161" t="e">
            <v>#N/A</v>
          </cell>
          <cell r="Z161" t="e">
            <v>#N/A</v>
          </cell>
          <cell r="AA161" t="e">
            <v>#N/A</v>
          </cell>
          <cell r="AB161" t="e">
            <v>#N/A</v>
          </cell>
          <cell r="AC161" t="e">
            <v>#N/A</v>
          </cell>
          <cell r="AD161" t="e">
            <v>#N/A</v>
          </cell>
          <cell r="AE161" t="e">
            <v>#N/A</v>
          </cell>
          <cell r="AF161" t="e">
            <v>#N/A</v>
          </cell>
        </row>
        <row r="162">
          <cell r="A162" t="str">
            <v>CEDRCK_6_UNIT</v>
          </cell>
          <cell r="B162" t="str">
            <v>Water Wheel Ranch</v>
          </cell>
          <cell r="C162" t="str">
            <v>CAISO System</v>
          </cell>
          <cell r="D162">
            <v>0.24</v>
          </cell>
          <cell r="E162">
            <v>0.27</v>
          </cell>
          <cell r="F162">
            <v>0.29</v>
          </cell>
          <cell r="G162">
            <v>0.44</v>
          </cell>
          <cell r="H162">
            <v>0.52</v>
          </cell>
          <cell r="I162">
            <v>0.26</v>
          </cell>
          <cell r="J162">
            <v>0.12</v>
          </cell>
          <cell r="K162">
            <v>0.09</v>
          </cell>
          <cell r="L162">
            <v>0.08</v>
          </cell>
          <cell r="M162">
            <v>0.1</v>
          </cell>
          <cell r="N162">
            <v>0.14</v>
          </cell>
          <cell r="O162">
            <v>0.17</v>
          </cell>
          <cell r="P162" t="str">
            <v>N</v>
          </cell>
          <cell r="Q162" t="str">
            <v>North</v>
          </cell>
          <cell r="R162" t="str">
            <v>FC</v>
          </cell>
          <cell r="S162" t="str">
            <v/>
          </cell>
          <cell r="T162" t="str">
            <v/>
          </cell>
          <cell r="U162">
            <v>0.24</v>
          </cell>
          <cell r="V162">
            <v>0.27</v>
          </cell>
          <cell r="W162">
            <v>0.29</v>
          </cell>
          <cell r="X162">
            <v>0.44</v>
          </cell>
          <cell r="Y162">
            <v>0.52</v>
          </cell>
          <cell r="Z162">
            <v>0.26</v>
          </cell>
          <cell r="AA162">
            <v>0.12</v>
          </cell>
          <cell r="AB162">
            <v>0.09</v>
          </cell>
          <cell r="AC162">
            <v>0.08</v>
          </cell>
          <cell r="AD162">
            <v>0.1</v>
          </cell>
          <cell r="AE162">
            <v>0.14</v>
          </cell>
          <cell r="AF162">
            <v>0.17</v>
          </cell>
        </row>
        <row r="163">
          <cell r="A163" t="str">
            <v>CEDUCR_2_SOLAR1</v>
          </cell>
          <cell r="B163" t="str">
            <v>Ducor Solar 1</v>
          </cell>
          <cell r="C163" t="str">
            <v>Big Creek-Ventura</v>
          </cell>
          <cell r="D163">
            <v>0</v>
          </cell>
          <cell r="E163">
            <v>0</v>
          </cell>
          <cell r="F163">
            <v>0</v>
          </cell>
          <cell r="G163">
            <v>0</v>
          </cell>
          <cell r="H163">
            <v>0</v>
          </cell>
          <cell r="I163">
            <v>0</v>
          </cell>
          <cell r="J163">
            <v>0</v>
          </cell>
          <cell r="K163">
            <v>0</v>
          </cell>
          <cell r="L163">
            <v>0</v>
          </cell>
          <cell r="M163">
            <v>0</v>
          </cell>
          <cell r="N163">
            <v>0</v>
          </cell>
          <cell r="O163">
            <v>0</v>
          </cell>
          <cell r="P163" t="str">
            <v>N</v>
          </cell>
          <cell r="Q163" t="str">
            <v>South</v>
          </cell>
          <cell r="R163" t="str">
            <v>EO</v>
          </cell>
          <cell r="S163" t="str">
            <v/>
          </cell>
          <cell r="T163" t="str">
            <v/>
          </cell>
          <cell r="U163">
            <v>0.08</v>
          </cell>
          <cell r="V163">
            <v>0.6</v>
          </cell>
          <cell r="W163">
            <v>0.7</v>
          </cell>
          <cell r="X163">
            <v>0.88</v>
          </cell>
          <cell r="Y163">
            <v>1.28</v>
          </cell>
          <cell r="Z163">
            <v>2.62</v>
          </cell>
          <cell r="AA163">
            <v>2.88</v>
          </cell>
          <cell r="AB163">
            <v>2.48</v>
          </cell>
          <cell r="AC163">
            <v>2.22</v>
          </cell>
          <cell r="AD163">
            <v>1.48</v>
          </cell>
          <cell r="AE163">
            <v>1.14</v>
          </cell>
          <cell r="AF163">
            <v>0.7</v>
          </cell>
        </row>
        <row r="164">
          <cell r="A164" t="str">
            <v>CEDUCR_2_SOLAR2</v>
          </cell>
          <cell r="B164" t="str">
            <v>Ducor Solar 2</v>
          </cell>
          <cell r="C164" t="str">
            <v>Big Creek-Ventura</v>
          </cell>
          <cell r="D164">
            <v>0</v>
          </cell>
          <cell r="E164">
            <v>0</v>
          </cell>
          <cell r="F164">
            <v>0</v>
          </cell>
          <cell r="G164">
            <v>0</v>
          </cell>
          <cell r="H164">
            <v>0</v>
          </cell>
          <cell r="I164">
            <v>0</v>
          </cell>
          <cell r="J164">
            <v>0</v>
          </cell>
          <cell r="K164">
            <v>0</v>
          </cell>
          <cell r="L164">
            <v>0</v>
          </cell>
          <cell r="M164">
            <v>0</v>
          </cell>
          <cell r="N164">
            <v>0</v>
          </cell>
          <cell r="O164">
            <v>0</v>
          </cell>
          <cell r="P164" t="str">
            <v>N</v>
          </cell>
          <cell r="Q164" t="str">
            <v>South</v>
          </cell>
          <cell r="R164" t="str">
            <v>EO</v>
          </cell>
          <cell r="S164" t="str">
            <v/>
          </cell>
          <cell r="T164" t="str">
            <v/>
          </cell>
          <cell r="U164">
            <v>0.08</v>
          </cell>
          <cell r="V164">
            <v>0.6</v>
          </cell>
          <cell r="W164">
            <v>0.7</v>
          </cell>
          <cell r="X164">
            <v>0.88</v>
          </cell>
          <cell r="Y164">
            <v>1.28</v>
          </cell>
          <cell r="Z164">
            <v>2.62</v>
          </cell>
          <cell r="AA164">
            <v>2.88</v>
          </cell>
          <cell r="AB164">
            <v>2.48</v>
          </cell>
          <cell r="AC164">
            <v>2.22</v>
          </cell>
          <cell r="AD164">
            <v>1.48</v>
          </cell>
          <cell r="AE164">
            <v>1.14</v>
          </cell>
          <cell r="AF164">
            <v>0.7</v>
          </cell>
        </row>
        <row r="165">
          <cell r="A165" t="str">
            <v>CEDUCR_2_SOLAR3</v>
          </cell>
          <cell r="B165" t="str">
            <v>Ducor Solar 3</v>
          </cell>
          <cell r="C165" t="str">
            <v>Big Creek-Ventura</v>
          </cell>
          <cell r="D165">
            <v>0</v>
          </cell>
          <cell r="E165">
            <v>0</v>
          </cell>
          <cell r="F165">
            <v>0</v>
          </cell>
          <cell r="G165">
            <v>0</v>
          </cell>
          <cell r="H165">
            <v>0</v>
          </cell>
          <cell r="I165">
            <v>0</v>
          </cell>
          <cell r="J165">
            <v>0</v>
          </cell>
          <cell r="K165">
            <v>0</v>
          </cell>
          <cell r="L165">
            <v>0</v>
          </cell>
          <cell r="M165">
            <v>0</v>
          </cell>
          <cell r="N165">
            <v>0</v>
          </cell>
          <cell r="O165">
            <v>0</v>
          </cell>
          <cell r="P165" t="str">
            <v>N</v>
          </cell>
          <cell r="Q165" t="str">
            <v>South</v>
          </cell>
          <cell r="R165" t="str">
            <v>EO</v>
          </cell>
          <cell r="S165" t="str">
            <v/>
          </cell>
          <cell r="T165" t="str">
            <v/>
          </cell>
          <cell r="U165">
            <v>0.06</v>
          </cell>
          <cell r="V165">
            <v>0.45</v>
          </cell>
          <cell r="W165">
            <v>0.53</v>
          </cell>
          <cell r="X165">
            <v>0.66</v>
          </cell>
          <cell r="Y165">
            <v>0.96</v>
          </cell>
          <cell r="Z165">
            <v>1.97</v>
          </cell>
          <cell r="AA165">
            <v>2.16</v>
          </cell>
          <cell r="AB165">
            <v>1.86</v>
          </cell>
          <cell r="AC165">
            <v>1.67</v>
          </cell>
          <cell r="AD165">
            <v>1.11</v>
          </cell>
          <cell r="AE165">
            <v>0.86</v>
          </cell>
          <cell r="AF165">
            <v>0.53</v>
          </cell>
        </row>
        <row r="166">
          <cell r="A166" t="str">
            <v>CEDUCR_2_SOLAR4</v>
          </cell>
          <cell r="B166" t="str">
            <v>Ducor Solar 4</v>
          </cell>
          <cell r="C166" t="str">
            <v>Big Creek-Ventura</v>
          </cell>
          <cell r="D166">
            <v>0</v>
          </cell>
          <cell r="E166">
            <v>0</v>
          </cell>
          <cell r="F166">
            <v>0</v>
          </cell>
          <cell r="G166">
            <v>0</v>
          </cell>
          <cell r="H166">
            <v>0</v>
          </cell>
          <cell r="I166">
            <v>0</v>
          </cell>
          <cell r="J166">
            <v>0</v>
          </cell>
          <cell r="K166">
            <v>0</v>
          </cell>
          <cell r="L166">
            <v>0</v>
          </cell>
          <cell r="M166">
            <v>0</v>
          </cell>
          <cell r="N166">
            <v>0</v>
          </cell>
          <cell r="O166">
            <v>0</v>
          </cell>
          <cell r="P166" t="str">
            <v>N</v>
          </cell>
          <cell r="Q166" t="str">
            <v>South</v>
          </cell>
          <cell r="R166" t="str">
            <v>EO</v>
          </cell>
          <cell r="S166" t="str">
            <v/>
          </cell>
          <cell r="T166" t="str">
            <v/>
          </cell>
          <cell r="U166">
            <v>0.08</v>
          </cell>
          <cell r="V166">
            <v>0.6</v>
          </cell>
          <cell r="W166">
            <v>0.7</v>
          </cell>
          <cell r="X166">
            <v>0.88</v>
          </cell>
          <cell r="Y166">
            <v>1.28</v>
          </cell>
          <cell r="Z166">
            <v>2.62</v>
          </cell>
          <cell r="AA166">
            <v>2.88</v>
          </cell>
          <cell r="AB166">
            <v>2.48</v>
          </cell>
          <cell r="AC166">
            <v>2.22</v>
          </cell>
          <cell r="AD166">
            <v>1.48</v>
          </cell>
          <cell r="AE166">
            <v>1.14</v>
          </cell>
          <cell r="AF166">
            <v>0.7</v>
          </cell>
        </row>
        <row r="167">
          <cell r="A167" t="str">
            <v>CENT40_1_C40SR1</v>
          </cell>
          <cell r="B167" t="str">
            <v>CENTRAL 40</v>
          </cell>
          <cell r="C167" t="str">
            <v>Stockton</v>
          </cell>
          <cell r="D167">
            <v>0.16</v>
          </cell>
          <cell r="E167">
            <v>1.2</v>
          </cell>
          <cell r="F167">
            <v>1.4</v>
          </cell>
          <cell r="G167">
            <v>1.76</v>
          </cell>
          <cell r="H167">
            <v>2.56</v>
          </cell>
          <cell r="I167">
            <v>5.24</v>
          </cell>
          <cell r="J167">
            <v>5.76</v>
          </cell>
          <cell r="K167">
            <v>4.96</v>
          </cell>
          <cell r="L167">
            <v>4.44</v>
          </cell>
          <cell r="M167">
            <v>2.96</v>
          </cell>
          <cell r="N167">
            <v>2.28</v>
          </cell>
          <cell r="O167">
            <v>1.4</v>
          </cell>
          <cell r="P167" t="str">
            <v>N</v>
          </cell>
          <cell r="Q167" t="str">
            <v>North</v>
          </cell>
          <cell r="R167" t="str">
            <v>FC</v>
          </cell>
          <cell r="S167" t="str">
            <v/>
          </cell>
          <cell r="T167" t="str">
            <v/>
          </cell>
          <cell r="U167">
            <v>0.16</v>
          </cell>
          <cell r="V167">
            <v>1.2</v>
          </cell>
          <cell r="W167">
            <v>1.4</v>
          </cell>
          <cell r="X167">
            <v>1.76</v>
          </cell>
          <cell r="Y167">
            <v>2.56</v>
          </cell>
          <cell r="Z167">
            <v>5.24</v>
          </cell>
          <cell r="AA167">
            <v>5.76</v>
          </cell>
          <cell r="AB167">
            <v>4.96</v>
          </cell>
          <cell r="AC167">
            <v>4.44</v>
          </cell>
          <cell r="AD167">
            <v>2.96</v>
          </cell>
          <cell r="AE167">
            <v>2.28</v>
          </cell>
          <cell r="AF167">
            <v>1.4</v>
          </cell>
        </row>
        <row r="168">
          <cell r="A168" t="str">
            <v>CENTER_2_RHONDO</v>
          </cell>
          <cell r="B168" t="str">
            <v>MWD Rio Hondo Hydroelectric Recovery Pla</v>
          </cell>
          <cell r="C168" t="str">
            <v>LA Basin</v>
          </cell>
          <cell r="D168">
            <v>1.91</v>
          </cell>
          <cell r="E168">
            <v>1.91</v>
          </cell>
          <cell r="F168">
            <v>1.91</v>
          </cell>
          <cell r="G168">
            <v>1.91</v>
          </cell>
          <cell r="H168">
            <v>1.91</v>
          </cell>
          <cell r="I168">
            <v>1.91</v>
          </cell>
          <cell r="J168">
            <v>1.91</v>
          </cell>
          <cell r="K168">
            <v>1.91</v>
          </cell>
          <cell r="L168">
            <v>1.91</v>
          </cell>
          <cell r="M168">
            <v>1.91</v>
          </cell>
          <cell r="N168">
            <v>1.91</v>
          </cell>
          <cell r="O168">
            <v>1.91</v>
          </cell>
          <cell r="P168" t="str">
            <v>Y</v>
          </cell>
          <cell r="Q168" t="str">
            <v>South</v>
          </cell>
          <cell r="R168" t="str">
            <v>FC</v>
          </cell>
          <cell r="S168" t="str">
            <v/>
          </cell>
          <cell r="U168" t="e">
            <v>#N/A</v>
          </cell>
          <cell r="V168" t="e">
            <v>#N/A</v>
          </cell>
          <cell r="W168" t="e">
            <v>#N/A</v>
          </cell>
          <cell r="X168" t="e">
            <v>#N/A</v>
          </cell>
          <cell r="Y168" t="e">
            <v>#N/A</v>
          </cell>
          <cell r="Z168" t="e">
            <v>#N/A</v>
          </cell>
          <cell r="AA168" t="e">
            <v>#N/A</v>
          </cell>
          <cell r="AB168" t="e">
            <v>#N/A</v>
          </cell>
          <cell r="AC168" t="e">
            <v>#N/A</v>
          </cell>
          <cell r="AD168" t="e">
            <v>#N/A</v>
          </cell>
          <cell r="AE168" t="e">
            <v>#N/A</v>
          </cell>
          <cell r="AF168" t="e">
            <v>#N/A</v>
          </cell>
        </row>
        <row r="169">
          <cell r="A169" t="str">
            <v>CENTER_2_SOLAR1</v>
          </cell>
          <cell r="B169" t="str">
            <v>Pico Rivera</v>
          </cell>
          <cell r="C169" t="str">
            <v>LA Basin</v>
          </cell>
          <cell r="D169">
            <v>0</v>
          </cell>
          <cell r="E169">
            <v>0</v>
          </cell>
          <cell r="F169">
            <v>0</v>
          </cell>
          <cell r="G169">
            <v>0</v>
          </cell>
          <cell r="H169">
            <v>0</v>
          </cell>
          <cell r="I169">
            <v>0</v>
          </cell>
          <cell r="J169">
            <v>0</v>
          </cell>
          <cell r="K169">
            <v>0</v>
          </cell>
          <cell r="L169">
            <v>0</v>
          </cell>
          <cell r="M169">
            <v>0</v>
          </cell>
          <cell r="N169">
            <v>0</v>
          </cell>
          <cell r="O169">
            <v>0</v>
          </cell>
          <cell r="P169" t="str">
            <v>N</v>
          </cell>
          <cell r="Q169" t="str">
            <v>South</v>
          </cell>
          <cell r="R169" t="str">
            <v>EO</v>
          </cell>
          <cell r="S169" t="str">
            <v/>
          </cell>
          <cell r="T169" t="str">
            <v/>
          </cell>
          <cell r="U169">
            <v>0</v>
          </cell>
          <cell r="V169">
            <v>0.03</v>
          </cell>
          <cell r="W169">
            <v>0.03</v>
          </cell>
          <cell r="X169">
            <v>0.04</v>
          </cell>
          <cell r="Y169">
            <v>0.06</v>
          </cell>
          <cell r="Z169">
            <v>0.12</v>
          </cell>
          <cell r="AA169">
            <v>0.13</v>
          </cell>
          <cell r="AB169">
            <v>0.11</v>
          </cell>
          <cell r="AC169">
            <v>0.1</v>
          </cell>
          <cell r="AD169">
            <v>0.07</v>
          </cell>
          <cell r="AE169">
            <v>0.05</v>
          </cell>
          <cell r="AF169">
            <v>0.03</v>
          </cell>
        </row>
        <row r="170">
          <cell r="A170" t="str">
            <v>CENTER_2_TECNG1</v>
          </cell>
          <cell r="B170" t="str">
            <v>TECHNICAST</v>
          </cell>
          <cell r="C170" t="str">
            <v>LA Basin</v>
          </cell>
          <cell r="D170">
            <v>0</v>
          </cell>
          <cell r="E170">
            <v>0</v>
          </cell>
          <cell r="F170">
            <v>0</v>
          </cell>
          <cell r="G170">
            <v>0</v>
          </cell>
          <cell r="H170">
            <v>0</v>
          </cell>
          <cell r="I170">
            <v>0</v>
          </cell>
          <cell r="J170">
            <v>0</v>
          </cell>
          <cell r="K170">
            <v>0</v>
          </cell>
          <cell r="L170">
            <v>0</v>
          </cell>
          <cell r="M170">
            <v>0</v>
          </cell>
          <cell r="N170">
            <v>0</v>
          </cell>
          <cell r="O170">
            <v>0</v>
          </cell>
          <cell r="P170" t="str">
            <v>N</v>
          </cell>
          <cell r="Q170" t="str">
            <v>South</v>
          </cell>
          <cell r="R170" t="str">
            <v>EO</v>
          </cell>
          <cell r="S170" t="str">
            <v/>
          </cell>
          <cell r="T170" t="str">
            <v/>
          </cell>
          <cell r="U170">
            <v>0.05</v>
          </cell>
          <cell r="V170">
            <v>0.03</v>
          </cell>
          <cell r="W170">
            <v>0.01</v>
          </cell>
          <cell r="X170">
            <v>0.3</v>
          </cell>
          <cell r="Y170">
            <v>0.02</v>
          </cell>
          <cell r="Z170">
            <v>0.04</v>
          </cell>
          <cell r="AA170">
            <v>0.35</v>
          </cell>
          <cell r="AB170">
            <v>0.09</v>
          </cell>
          <cell r="AC170">
            <v>0.15</v>
          </cell>
          <cell r="AD170">
            <v>0.15</v>
          </cell>
          <cell r="AE170">
            <v>0.15</v>
          </cell>
          <cell r="AF170">
            <v>0.13</v>
          </cell>
        </row>
        <row r="171">
          <cell r="A171" t="str">
            <v>CENTER_6_PEAKER</v>
          </cell>
          <cell r="B171" t="str">
            <v>Center Peaker</v>
          </cell>
          <cell r="C171" t="str">
            <v>LA Basin</v>
          </cell>
          <cell r="D171">
            <v>47.3</v>
          </cell>
          <cell r="E171">
            <v>47.3</v>
          </cell>
          <cell r="F171">
            <v>47.3</v>
          </cell>
          <cell r="G171">
            <v>47.3</v>
          </cell>
          <cell r="H171">
            <v>47.3</v>
          </cell>
          <cell r="I171">
            <v>47.3</v>
          </cell>
          <cell r="J171">
            <v>47.3</v>
          </cell>
          <cell r="K171">
            <v>47.3</v>
          </cell>
          <cell r="L171">
            <v>47.3</v>
          </cell>
          <cell r="M171">
            <v>47.3</v>
          </cell>
          <cell r="N171">
            <v>47.3</v>
          </cell>
          <cell r="O171">
            <v>47.3</v>
          </cell>
          <cell r="P171" t="str">
            <v>Y</v>
          </cell>
          <cell r="Q171" t="str">
            <v>South</v>
          </cell>
          <cell r="R171" t="str">
            <v>FC</v>
          </cell>
          <cell r="S171" t="str">
            <v/>
          </cell>
          <cell r="U171" t="e">
            <v>#N/A</v>
          </cell>
          <cell r="V171" t="e">
            <v>#N/A</v>
          </cell>
          <cell r="W171" t="e">
            <v>#N/A</v>
          </cell>
          <cell r="X171" t="e">
            <v>#N/A</v>
          </cell>
          <cell r="Y171" t="e">
            <v>#N/A</v>
          </cell>
          <cell r="Z171" t="e">
            <v>#N/A</v>
          </cell>
          <cell r="AA171" t="e">
            <v>#N/A</v>
          </cell>
          <cell r="AB171" t="e">
            <v>#N/A</v>
          </cell>
          <cell r="AC171" t="e">
            <v>#N/A</v>
          </cell>
          <cell r="AD171" t="e">
            <v>#N/A</v>
          </cell>
          <cell r="AE171" t="e">
            <v>#N/A</v>
          </cell>
          <cell r="AF171" t="e">
            <v>#N/A</v>
          </cell>
        </row>
        <row r="172">
          <cell r="A172" t="str">
            <v>CENTRY_6_PL1X4</v>
          </cell>
          <cell r="B172" t="str">
            <v>CENTURY GENERATING PLANT (AGGREGATE)</v>
          </cell>
          <cell r="C172" t="str">
            <v>LA Basin</v>
          </cell>
          <cell r="D172">
            <v>40</v>
          </cell>
          <cell r="E172">
            <v>40</v>
          </cell>
          <cell r="F172">
            <v>40</v>
          </cell>
          <cell r="G172">
            <v>40</v>
          </cell>
          <cell r="H172">
            <v>40</v>
          </cell>
          <cell r="I172">
            <v>40</v>
          </cell>
          <cell r="J172">
            <v>40</v>
          </cell>
          <cell r="K172">
            <v>40</v>
          </cell>
          <cell r="L172">
            <v>40</v>
          </cell>
          <cell r="M172">
            <v>40</v>
          </cell>
          <cell r="N172">
            <v>40</v>
          </cell>
          <cell r="O172">
            <v>40</v>
          </cell>
          <cell r="P172" t="str">
            <v>Y</v>
          </cell>
          <cell r="Q172" t="str">
            <v>South</v>
          </cell>
          <cell r="R172" t="str">
            <v>FC</v>
          </cell>
          <cell r="S172" t="str">
            <v/>
          </cell>
          <cell r="T172" t="str">
            <v/>
          </cell>
          <cell r="U172" t="e">
            <v>#N/A</v>
          </cell>
          <cell r="V172" t="e">
            <v>#N/A</v>
          </cell>
          <cell r="W172" t="e">
            <v>#N/A</v>
          </cell>
          <cell r="X172" t="e">
            <v>#N/A</v>
          </cell>
          <cell r="Y172" t="e">
            <v>#N/A</v>
          </cell>
          <cell r="Z172" t="e">
            <v>#N/A</v>
          </cell>
          <cell r="AA172" t="e">
            <v>#N/A</v>
          </cell>
          <cell r="AB172" t="e">
            <v>#N/A</v>
          </cell>
          <cell r="AC172" t="e">
            <v>#N/A</v>
          </cell>
          <cell r="AD172" t="e">
            <v>#N/A</v>
          </cell>
          <cell r="AE172" t="e">
            <v>#N/A</v>
          </cell>
          <cell r="AF172" t="e">
            <v>#N/A</v>
          </cell>
        </row>
        <row r="173">
          <cell r="A173" t="str">
            <v>CHALK_1_UNIT</v>
          </cell>
          <cell r="B173" t="str">
            <v>CHALK CLIFF LIMITED</v>
          </cell>
          <cell r="C173" t="str">
            <v>CAISO System</v>
          </cell>
          <cell r="D173">
            <v>48.67</v>
          </cell>
          <cell r="E173">
            <v>48.67</v>
          </cell>
          <cell r="F173">
            <v>48.67</v>
          </cell>
          <cell r="G173">
            <v>48.67</v>
          </cell>
          <cell r="H173">
            <v>48.67</v>
          </cell>
          <cell r="I173">
            <v>48.67</v>
          </cell>
          <cell r="J173">
            <v>48.67</v>
          </cell>
          <cell r="K173">
            <v>48.67</v>
          </cell>
          <cell r="L173">
            <v>48.67</v>
          </cell>
          <cell r="M173">
            <v>48.67</v>
          </cell>
          <cell r="N173">
            <v>48.67</v>
          </cell>
          <cell r="O173">
            <v>48.67</v>
          </cell>
          <cell r="P173" t="str">
            <v>Y</v>
          </cell>
          <cell r="Q173" t="str">
            <v>North</v>
          </cell>
          <cell r="R173" t="str">
            <v>FC</v>
          </cell>
          <cell r="S173" t="str">
            <v/>
          </cell>
          <cell r="T173" t="str">
            <v/>
          </cell>
          <cell r="U173" t="e">
            <v>#N/A</v>
          </cell>
          <cell r="V173" t="e">
            <v>#N/A</v>
          </cell>
          <cell r="W173" t="e">
            <v>#N/A</v>
          </cell>
          <cell r="X173" t="e">
            <v>#N/A</v>
          </cell>
          <cell r="Y173" t="e">
            <v>#N/A</v>
          </cell>
          <cell r="Z173" t="e">
            <v>#N/A</v>
          </cell>
          <cell r="AA173" t="e">
            <v>#N/A</v>
          </cell>
          <cell r="AB173" t="e">
            <v>#N/A</v>
          </cell>
          <cell r="AC173" t="e">
            <v>#N/A</v>
          </cell>
          <cell r="AD173" t="e">
            <v>#N/A</v>
          </cell>
          <cell r="AE173" t="e">
            <v>#N/A</v>
          </cell>
          <cell r="AF173" t="e">
            <v>#N/A</v>
          </cell>
        </row>
        <row r="174">
          <cell r="A174" t="str">
            <v>CHARMN_2_PGONG1</v>
          </cell>
          <cell r="B174" t="str">
            <v>PROCTER  AND  GAMBLE OXNARD I</v>
          </cell>
          <cell r="C174" t="str">
            <v>Big Creek-Ventura</v>
          </cell>
          <cell r="D174">
            <v>19.87</v>
          </cell>
          <cell r="E174">
            <v>19.87</v>
          </cell>
          <cell r="F174">
            <v>19.87</v>
          </cell>
          <cell r="G174">
            <v>19.87</v>
          </cell>
          <cell r="H174">
            <v>19.87</v>
          </cell>
          <cell r="I174">
            <v>19.87</v>
          </cell>
          <cell r="J174">
            <v>19.87</v>
          </cell>
          <cell r="K174">
            <v>19.87</v>
          </cell>
          <cell r="L174">
            <v>19.31</v>
          </cell>
          <cell r="M174">
            <v>19.83</v>
          </cell>
          <cell r="N174">
            <v>18.36</v>
          </cell>
          <cell r="O174">
            <v>19.87</v>
          </cell>
          <cell r="P174" t="str">
            <v>N</v>
          </cell>
          <cell r="Q174" t="str">
            <v>South</v>
          </cell>
          <cell r="R174" t="str">
            <v>FC</v>
          </cell>
          <cell r="S174" t="str">
            <v/>
          </cell>
          <cell r="T174" t="str">
            <v/>
          </cell>
          <cell r="U174">
            <v>21.41</v>
          </cell>
          <cell r="V174">
            <v>20.23</v>
          </cell>
          <cell r="W174">
            <v>20.38</v>
          </cell>
          <cell r="X174">
            <v>20.77</v>
          </cell>
          <cell r="Y174">
            <v>19.87</v>
          </cell>
          <cell r="Z174">
            <v>20.7</v>
          </cell>
          <cell r="AA174">
            <v>20.19</v>
          </cell>
          <cell r="AB174">
            <v>20.26</v>
          </cell>
          <cell r="AC174">
            <v>19.31</v>
          </cell>
          <cell r="AD174">
            <v>19.83</v>
          </cell>
          <cell r="AE174">
            <v>18.36</v>
          </cell>
          <cell r="AF174">
            <v>20.09</v>
          </cell>
        </row>
        <row r="175">
          <cell r="A175" t="str">
            <v>CHEVCD_6_UNIT</v>
          </cell>
          <cell r="B175" t="str">
            <v>CHEVRON USA (TAFT/CADET)</v>
          </cell>
          <cell r="C175" t="str">
            <v>CAISO System</v>
          </cell>
          <cell r="D175">
            <v>0.96</v>
          </cell>
          <cell r="E175">
            <v>1.66</v>
          </cell>
          <cell r="F175">
            <v>1.51</v>
          </cell>
          <cell r="G175">
            <v>1.39</v>
          </cell>
          <cell r="H175">
            <v>1.28</v>
          </cell>
          <cell r="I175">
            <v>1.72</v>
          </cell>
          <cell r="J175">
            <v>1.62</v>
          </cell>
          <cell r="K175">
            <v>1.64</v>
          </cell>
          <cell r="L175">
            <v>1.71</v>
          </cell>
          <cell r="M175">
            <v>1.68</v>
          </cell>
          <cell r="N175">
            <v>1.87</v>
          </cell>
          <cell r="O175">
            <v>1.55</v>
          </cell>
          <cell r="P175" t="str">
            <v>N</v>
          </cell>
          <cell r="Q175" t="str">
            <v>North</v>
          </cell>
          <cell r="R175" t="str">
            <v>FC</v>
          </cell>
          <cell r="S175" t="str">
            <v/>
          </cell>
          <cell r="T175" t="str">
            <v/>
          </cell>
          <cell r="U175">
            <v>0.96</v>
          </cell>
          <cell r="V175">
            <v>1.66</v>
          </cell>
          <cell r="W175">
            <v>1.51</v>
          </cell>
          <cell r="X175">
            <v>1.39</v>
          </cell>
          <cell r="Y175">
            <v>1.28</v>
          </cell>
          <cell r="Z175">
            <v>1.72</v>
          </cell>
          <cell r="AA175">
            <v>1.62</v>
          </cell>
          <cell r="AB175">
            <v>1.64</v>
          </cell>
          <cell r="AC175">
            <v>1.71</v>
          </cell>
          <cell r="AD175">
            <v>1.68</v>
          </cell>
          <cell r="AE175">
            <v>1.87</v>
          </cell>
          <cell r="AF175">
            <v>1.55</v>
          </cell>
        </row>
        <row r="176">
          <cell r="A176" t="str">
            <v>CHEVCO_6_UNIT 1</v>
          </cell>
          <cell r="B176" t="str">
            <v>CHEVRON USA (COALINGA)</v>
          </cell>
          <cell r="C176" t="str">
            <v>Fresno</v>
          </cell>
          <cell r="D176">
            <v>1.19</v>
          </cell>
          <cell r="E176">
            <v>1.22</v>
          </cell>
          <cell r="F176">
            <v>1.34</v>
          </cell>
          <cell r="G176">
            <v>1.3</v>
          </cell>
          <cell r="H176">
            <v>2.18</v>
          </cell>
          <cell r="I176">
            <v>2.19</v>
          </cell>
          <cell r="J176">
            <v>2.31</v>
          </cell>
          <cell r="K176">
            <v>2.71</v>
          </cell>
          <cell r="L176">
            <v>2.87</v>
          </cell>
          <cell r="M176">
            <v>2.42</v>
          </cell>
          <cell r="N176">
            <v>1.5</v>
          </cell>
          <cell r="O176">
            <v>1.15</v>
          </cell>
          <cell r="P176" t="str">
            <v>N</v>
          </cell>
          <cell r="Q176" t="str">
            <v>North</v>
          </cell>
          <cell r="R176" t="str">
            <v>FC</v>
          </cell>
          <cell r="S176" t="str">
            <v/>
          </cell>
          <cell r="T176" t="str">
            <v/>
          </cell>
          <cell r="U176">
            <v>1.19</v>
          </cell>
          <cell r="V176">
            <v>1.22</v>
          </cell>
          <cell r="W176">
            <v>1.34</v>
          </cell>
          <cell r="X176">
            <v>1.3</v>
          </cell>
          <cell r="Y176">
            <v>2.18</v>
          </cell>
          <cell r="Z176">
            <v>2.19</v>
          </cell>
          <cell r="AA176">
            <v>2.31</v>
          </cell>
          <cell r="AB176">
            <v>2.71</v>
          </cell>
          <cell r="AC176">
            <v>2.87</v>
          </cell>
          <cell r="AD176">
            <v>2.42</v>
          </cell>
          <cell r="AE176">
            <v>1.5</v>
          </cell>
          <cell r="AF176">
            <v>1.15</v>
          </cell>
        </row>
        <row r="177">
          <cell r="A177" t="str">
            <v>CHEVCO_6_UNIT 2</v>
          </cell>
          <cell r="B177" t="str">
            <v>AERA ENERGY LLC. (COALINGA)</v>
          </cell>
          <cell r="C177" t="str">
            <v>Fresno</v>
          </cell>
          <cell r="D177">
            <v>0.93</v>
          </cell>
          <cell r="E177">
            <v>1.01</v>
          </cell>
          <cell r="F177">
            <v>1.11</v>
          </cell>
          <cell r="G177">
            <v>1.08</v>
          </cell>
          <cell r="H177">
            <v>0.91</v>
          </cell>
          <cell r="I177">
            <v>0.73</v>
          </cell>
          <cell r="J177">
            <v>0.66</v>
          </cell>
          <cell r="K177">
            <v>0.6</v>
          </cell>
          <cell r="L177">
            <v>0.72</v>
          </cell>
          <cell r="M177">
            <v>0.94</v>
          </cell>
          <cell r="N177">
            <v>1.02</v>
          </cell>
          <cell r="O177">
            <v>1</v>
          </cell>
          <cell r="P177" t="str">
            <v>N</v>
          </cell>
          <cell r="Q177" t="str">
            <v>North</v>
          </cell>
          <cell r="R177" t="str">
            <v>FC</v>
          </cell>
          <cell r="S177" t="str">
            <v/>
          </cell>
          <cell r="T177" t="str">
            <v/>
          </cell>
          <cell r="U177">
            <v>0.93</v>
          </cell>
          <cell r="V177">
            <v>1.01</v>
          </cell>
          <cell r="W177">
            <v>1.11</v>
          </cell>
          <cell r="X177">
            <v>1.08</v>
          </cell>
          <cell r="Y177">
            <v>0.91</v>
          </cell>
          <cell r="Z177">
            <v>0.73</v>
          </cell>
          <cell r="AA177">
            <v>0.66</v>
          </cell>
          <cell r="AB177">
            <v>0.6</v>
          </cell>
          <cell r="AC177">
            <v>0.72</v>
          </cell>
          <cell r="AD177">
            <v>0.94</v>
          </cell>
          <cell r="AE177">
            <v>1.02</v>
          </cell>
          <cell r="AF177">
            <v>1</v>
          </cell>
        </row>
        <row r="178">
          <cell r="A178" t="str">
            <v>CHEVCY_1_UNIT</v>
          </cell>
          <cell r="B178" t="str">
            <v>CHEVRON USA (CYMRIC)</v>
          </cell>
          <cell r="C178" t="str">
            <v>CAISO System</v>
          </cell>
          <cell r="D178">
            <v>4.81</v>
          </cell>
          <cell r="E178">
            <v>4.08</v>
          </cell>
          <cell r="F178">
            <v>3.46</v>
          </cell>
          <cell r="G178">
            <v>3.57</v>
          </cell>
          <cell r="H178">
            <v>3.18</v>
          </cell>
          <cell r="I178">
            <v>3.7</v>
          </cell>
          <cell r="J178">
            <v>3.6</v>
          </cell>
          <cell r="K178">
            <v>2.92</v>
          </cell>
          <cell r="L178">
            <v>2.61</v>
          </cell>
          <cell r="M178">
            <v>3.71</v>
          </cell>
          <cell r="N178">
            <v>3.21</v>
          </cell>
          <cell r="O178">
            <v>3.4</v>
          </cell>
          <cell r="P178" t="str">
            <v>N</v>
          </cell>
          <cell r="Q178" t="str">
            <v>North</v>
          </cell>
          <cell r="R178" t="str">
            <v>FC</v>
          </cell>
          <cell r="S178" t="str">
            <v/>
          </cell>
          <cell r="T178" t="str">
            <v/>
          </cell>
          <cell r="U178">
            <v>4.81</v>
          </cell>
          <cell r="V178">
            <v>4.08</v>
          </cell>
          <cell r="W178">
            <v>3.46</v>
          </cell>
          <cell r="X178">
            <v>3.57</v>
          </cell>
          <cell r="Y178">
            <v>3.18</v>
          </cell>
          <cell r="Z178">
            <v>3.7</v>
          </cell>
          <cell r="AA178">
            <v>3.6</v>
          </cell>
          <cell r="AB178">
            <v>2.92</v>
          </cell>
          <cell r="AC178">
            <v>2.61</v>
          </cell>
          <cell r="AD178">
            <v>3.71</v>
          </cell>
          <cell r="AE178">
            <v>3.21</v>
          </cell>
          <cell r="AF178">
            <v>3.4</v>
          </cell>
        </row>
        <row r="179">
          <cell r="A179" t="str">
            <v>CHEVMN_2_UNITS</v>
          </cell>
          <cell r="B179" t="str">
            <v>CHEVRON U.S.A. UNITS 1 &amp; 2 AGGREGATE</v>
          </cell>
          <cell r="C179" t="str">
            <v>LA Basin</v>
          </cell>
          <cell r="D179">
            <v>3.34</v>
          </cell>
          <cell r="E179">
            <v>0.03</v>
          </cell>
          <cell r="F179">
            <v>5.47</v>
          </cell>
          <cell r="G179">
            <v>9.74</v>
          </cell>
          <cell r="H179">
            <v>2.58</v>
          </cell>
          <cell r="I179">
            <v>3</v>
          </cell>
          <cell r="J179">
            <v>3.77</v>
          </cell>
          <cell r="K179">
            <v>2.81</v>
          </cell>
          <cell r="L179">
            <v>3.42</v>
          </cell>
          <cell r="M179">
            <v>2.87</v>
          </cell>
          <cell r="N179">
            <v>1.39</v>
          </cell>
          <cell r="O179">
            <v>3.47</v>
          </cell>
          <cell r="P179" t="str">
            <v>N</v>
          </cell>
          <cell r="Q179" t="str">
            <v>South</v>
          </cell>
          <cell r="R179" t="str">
            <v>FC</v>
          </cell>
          <cell r="S179" t="str">
            <v/>
          </cell>
          <cell r="T179" t="str">
            <v/>
          </cell>
          <cell r="U179" t="e">
            <v>#N/A</v>
          </cell>
          <cell r="V179" t="e">
            <v>#N/A</v>
          </cell>
          <cell r="W179" t="e">
            <v>#N/A</v>
          </cell>
          <cell r="X179" t="e">
            <v>#N/A</v>
          </cell>
          <cell r="Y179" t="e">
            <v>#N/A</v>
          </cell>
          <cell r="Z179" t="e">
            <v>#N/A</v>
          </cell>
          <cell r="AA179" t="e">
            <v>#N/A</v>
          </cell>
          <cell r="AB179" t="e">
            <v>#N/A</v>
          </cell>
          <cell r="AC179" t="e">
            <v>#N/A</v>
          </cell>
          <cell r="AD179" t="e">
            <v>#N/A</v>
          </cell>
          <cell r="AE179" t="e">
            <v>#N/A</v>
          </cell>
          <cell r="AF179" t="e">
            <v>#N/A</v>
          </cell>
        </row>
        <row r="180">
          <cell r="A180" t="str">
            <v>CHICPK_7_UNIT 1</v>
          </cell>
          <cell r="B180" t="str">
            <v>Chicago Park Powerhouse</v>
          </cell>
          <cell r="C180" t="str">
            <v>Sierra</v>
          </cell>
          <cell r="D180">
            <v>19.68</v>
          </cell>
          <cell r="E180">
            <v>19.94</v>
          </cell>
          <cell r="F180">
            <v>19.8</v>
          </cell>
          <cell r="G180">
            <v>19.2</v>
          </cell>
          <cell r="H180">
            <v>20.54</v>
          </cell>
          <cell r="I180">
            <v>21.6</v>
          </cell>
          <cell r="J180">
            <v>27.6</v>
          </cell>
          <cell r="K180">
            <v>27.2</v>
          </cell>
          <cell r="L180">
            <v>8.8</v>
          </cell>
          <cell r="M180">
            <v>6.4</v>
          </cell>
          <cell r="N180">
            <v>18.8</v>
          </cell>
          <cell r="O180">
            <v>23.32</v>
          </cell>
          <cell r="P180" t="str">
            <v>Y</v>
          </cell>
          <cell r="Q180" t="str">
            <v>North</v>
          </cell>
          <cell r="R180" t="str">
            <v>FC</v>
          </cell>
          <cell r="S180" t="str">
            <v/>
          </cell>
          <cell r="T180" t="str">
            <v/>
          </cell>
          <cell r="U180" t="e">
            <v>#N/A</v>
          </cell>
          <cell r="V180" t="e">
            <v>#N/A</v>
          </cell>
          <cell r="W180" t="e">
            <v>#N/A</v>
          </cell>
          <cell r="X180" t="e">
            <v>#N/A</v>
          </cell>
          <cell r="Y180" t="e">
            <v>#N/A</v>
          </cell>
          <cell r="Z180" t="e">
            <v>#N/A</v>
          </cell>
          <cell r="AA180" t="e">
            <v>#N/A</v>
          </cell>
          <cell r="AB180" t="e">
            <v>#N/A</v>
          </cell>
          <cell r="AC180" t="e">
            <v>#N/A</v>
          </cell>
          <cell r="AD180" t="e">
            <v>#N/A</v>
          </cell>
          <cell r="AE180" t="e">
            <v>#N/A</v>
          </cell>
          <cell r="AF180" t="e">
            <v>#N/A</v>
          </cell>
        </row>
        <row r="181">
          <cell r="A181" t="str">
            <v>CHILLS_1_SYCENG</v>
          </cell>
          <cell r="B181" t="str">
            <v>Sycamore Energy 1</v>
          </cell>
          <cell r="C181" t="str">
            <v>San Diego-IV</v>
          </cell>
          <cell r="D181">
            <v>0.68</v>
          </cell>
          <cell r="E181">
            <v>0.72</v>
          </cell>
          <cell r="F181">
            <v>0.8</v>
          </cell>
          <cell r="G181">
            <v>0.79</v>
          </cell>
          <cell r="H181">
            <v>0.72</v>
          </cell>
          <cell r="I181">
            <v>0.66</v>
          </cell>
          <cell r="J181">
            <v>0.85</v>
          </cell>
          <cell r="K181">
            <v>0.88</v>
          </cell>
          <cell r="L181">
            <v>0.86</v>
          </cell>
          <cell r="M181">
            <v>0.79</v>
          </cell>
          <cell r="N181">
            <v>0.77</v>
          </cell>
          <cell r="O181">
            <v>0.77</v>
          </cell>
          <cell r="P181" t="str">
            <v>N</v>
          </cell>
          <cell r="Q181" t="str">
            <v>South</v>
          </cell>
          <cell r="R181" t="str">
            <v>FC</v>
          </cell>
          <cell r="S181" t="str">
            <v/>
          </cell>
          <cell r="T181" t="str">
            <v/>
          </cell>
          <cell r="U181">
            <v>0.68</v>
          </cell>
          <cell r="V181">
            <v>0.72</v>
          </cell>
          <cell r="W181">
            <v>0.8</v>
          </cell>
          <cell r="X181">
            <v>0.79</v>
          </cell>
          <cell r="Y181">
            <v>0.72</v>
          </cell>
          <cell r="Z181">
            <v>0.66</v>
          </cell>
          <cell r="AA181">
            <v>0.85</v>
          </cell>
          <cell r="AB181">
            <v>0.88</v>
          </cell>
          <cell r="AC181">
            <v>0.86</v>
          </cell>
          <cell r="AD181">
            <v>0.79</v>
          </cell>
          <cell r="AE181">
            <v>0.77</v>
          </cell>
          <cell r="AF181">
            <v>0.77</v>
          </cell>
        </row>
        <row r="182">
          <cell r="A182" t="str">
            <v>CHILLS_7_UNITA1</v>
          </cell>
          <cell r="B182" t="str">
            <v>Sycamore Energy 2</v>
          </cell>
          <cell r="C182" t="str">
            <v>San Diego-IV</v>
          </cell>
          <cell r="D182">
            <v>1.82</v>
          </cell>
          <cell r="E182">
            <v>2</v>
          </cell>
          <cell r="F182">
            <v>2</v>
          </cell>
          <cell r="G182">
            <v>2</v>
          </cell>
          <cell r="H182">
            <v>1.4</v>
          </cell>
          <cell r="I182">
            <v>1.68</v>
          </cell>
          <cell r="J182">
            <v>1.56</v>
          </cell>
          <cell r="K182">
            <v>1.52</v>
          </cell>
          <cell r="L182">
            <v>1.74</v>
          </cell>
          <cell r="M182">
            <v>1.75</v>
          </cell>
          <cell r="N182">
            <v>1.8</v>
          </cell>
          <cell r="O182">
            <v>1.61</v>
          </cell>
          <cell r="P182" t="str">
            <v>Y</v>
          </cell>
          <cell r="Q182" t="str">
            <v>South</v>
          </cell>
          <cell r="R182" t="str">
            <v>FC</v>
          </cell>
          <cell r="S182" t="str">
            <v/>
          </cell>
          <cell r="T182" t="str">
            <v/>
          </cell>
          <cell r="U182" t="e">
            <v>#N/A</v>
          </cell>
          <cell r="V182" t="e">
            <v>#N/A</v>
          </cell>
          <cell r="W182" t="e">
            <v>#N/A</v>
          </cell>
          <cell r="X182" t="e">
            <v>#N/A</v>
          </cell>
          <cell r="Y182" t="e">
            <v>#N/A</v>
          </cell>
          <cell r="Z182" t="e">
            <v>#N/A</v>
          </cell>
          <cell r="AA182" t="e">
            <v>#N/A</v>
          </cell>
          <cell r="AB182" t="e">
            <v>#N/A</v>
          </cell>
          <cell r="AC182" t="e">
            <v>#N/A</v>
          </cell>
          <cell r="AD182" t="e">
            <v>#N/A</v>
          </cell>
          <cell r="AE182" t="e">
            <v>#N/A</v>
          </cell>
          <cell r="AF182" t="e">
            <v>#N/A</v>
          </cell>
        </row>
        <row r="183">
          <cell r="A183" t="str">
            <v>CHINO_2_APEBT1</v>
          </cell>
          <cell r="B183" t="str">
            <v>Pomona Energy Storage</v>
          </cell>
          <cell r="C183" t="str">
            <v>LA Basin</v>
          </cell>
          <cell r="D183">
            <v>20</v>
          </cell>
          <cell r="E183">
            <v>20</v>
          </cell>
          <cell r="F183">
            <v>20</v>
          </cell>
          <cell r="G183">
            <v>20</v>
          </cell>
          <cell r="H183">
            <v>20</v>
          </cell>
          <cell r="I183">
            <v>20</v>
          </cell>
          <cell r="J183">
            <v>20</v>
          </cell>
          <cell r="K183">
            <v>20</v>
          </cell>
          <cell r="L183">
            <v>20</v>
          </cell>
          <cell r="M183">
            <v>20</v>
          </cell>
          <cell r="N183">
            <v>20</v>
          </cell>
          <cell r="O183">
            <v>20</v>
          </cell>
          <cell r="P183" t="str">
            <v>Y</v>
          </cell>
          <cell r="Q183" t="str">
            <v>South</v>
          </cell>
          <cell r="R183" t="str">
            <v>FC</v>
          </cell>
          <cell r="S183" t="str">
            <v/>
          </cell>
          <cell r="T183" t="str">
            <v/>
          </cell>
          <cell r="U183" t="e">
            <v>#N/A</v>
          </cell>
          <cell r="V183" t="e">
            <v>#N/A</v>
          </cell>
          <cell r="W183" t="e">
            <v>#N/A</v>
          </cell>
          <cell r="X183" t="e">
            <v>#N/A</v>
          </cell>
          <cell r="Y183" t="e">
            <v>#N/A</v>
          </cell>
          <cell r="Z183" t="e">
            <v>#N/A</v>
          </cell>
          <cell r="AA183" t="e">
            <v>#N/A</v>
          </cell>
          <cell r="AB183" t="e">
            <v>#N/A</v>
          </cell>
          <cell r="AC183" t="e">
            <v>#N/A</v>
          </cell>
          <cell r="AD183" t="e">
            <v>#N/A</v>
          </cell>
          <cell r="AE183" t="e">
            <v>#N/A</v>
          </cell>
          <cell r="AF183" t="e">
            <v>#N/A</v>
          </cell>
        </row>
        <row r="184">
          <cell r="A184" t="str">
            <v>CHINO_2_JURUPA</v>
          </cell>
          <cell r="B184" t="str">
            <v>Jurupa</v>
          </cell>
          <cell r="C184" t="str">
            <v>LA Basin</v>
          </cell>
          <cell r="D184">
            <v>0</v>
          </cell>
          <cell r="E184">
            <v>0</v>
          </cell>
          <cell r="F184">
            <v>0</v>
          </cell>
          <cell r="G184">
            <v>0</v>
          </cell>
          <cell r="H184">
            <v>0</v>
          </cell>
          <cell r="I184">
            <v>0</v>
          </cell>
          <cell r="J184">
            <v>0</v>
          </cell>
          <cell r="K184">
            <v>0</v>
          </cell>
          <cell r="L184">
            <v>0</v>
          </cell>
          <cell r="M184">
            <v>0</v>
          </cell>
          <cell r="N184">
            <v>0</v>
          </cell>
          <cell r="O184">
            <v>0</v>
          </cell>
          <cell r="P184" t="str">
            <v>N</v>
          </cell>
          <cell r="Q184" t="str">
            <v>South</v>
          </cell>
          <cell r="R184" t="str">
            <v>EO</v>
          </cell>
          <cell r="S184" t="str">
            <v/>
          </cell>
          <cell r="T184" t="str">
            <v/>
          </cell>
          <cell r="U184">
            <v>0.01</v>
          </cell>
          <cell r="V184">
            <v>0.05</v>
          </cell>
          <cell r="W184">
            <v>0.05</v>
          </cell>
          <cell r="X184">
            <v>0.07</v>
          </cell>
          <cell r="Y184">
            <v>0.1</v>
          </cell>
          <cell r="Z184">
            <v>0.2</v>
          </cell>
          <cell r="AA184">
            <v>0.22</v>
          </cell>
          <cell r="AB184">
            <v>0.19</v>
          </cell>
          <cell r="AC184">
            <v>0.17</v>
          </cell>
          <cell r="AD184">
            <v>0.11</v>
          </cell>
          <cell r="AE184">
            <v>0.09</v>
          </cell>
          <cell r="AF184">
            <v>0.05</v>
          </cell>
        </row>
        <row r="185">
          <cell r="A185" t="str">
            <v>CHINO_2_QF</v>
          </cell>
          <cell r="B185" t="str">
            <v>CHINO QFS</v>
          </cell>
          <cell r="C185" t="str">
            <v>LA Basin</v>
          </cell>
          <cell r="D185">
            <v>0</v>
          </cell>
          <cell r="E185">
            <v>0.02</v>
          </cell>
          <cell r="F185">
            <v>0</v>
          </cell>
          <cell r="G185">
            <v>0</v>
          </cell>
          <cell r="H185">
            <v>0</v>
          </cell>
          <cell r="I185">
            <v>0</v>
          </cell>
          <cell r="J185">
            <v>0</v>
          </cell>
          <cell r="K185">
            <v>0</v>
          </cell>
          <cell r="L185">
            <v>0</v>
          </cell>
          <cell r="M185">
            <v>0</v>
          </cell>
          <cell r="N185">
            <v>0</v>
          </cell>
          <cell r="O185">
            <v>0</v>
          </cell>
          <cell r="P185" t="str">
            <v>N</v>
          </cell>
          <cell r="Q185" t="str">
            <v>South</v>
          </cell>
          <cell r="R185" t="str">
            <v>FC</v>
          </cell>
          <cell r="S185" t="str">
            <v/>
          </cell>
          <cell r="T185" t="str">
            <v/>
          </cell>
          <cell r="U185">
            <v>0</v>
          </cell>
          <cell r="V185">
            <v>0.02</v>
          </cell>
          <cell r="W185">
            <v>0</v>
          </cell>
          <cell r="X185">
            <v>0</v>
          </cell>
          <cell r="Y185">
            <v>0</v>
          </cell>
          <cell r="Z185">
            <v>0</v>
          </cell>
          <cell r="AA185">
            <v>0</v>
          </cell>
          <cell r="AB185">
            <v>0</v>
          </cell>
          <cell r="AC185">
            <v>0</v>
          </cell>
          <cell r="AD185">
            <v>0</v>
          </cell>
          <cell r="AE185">
            <v>0</v>
          </cell>
          <cell r="AF185">
            <v>0</v>
          </cell>
        </row>
        <row r="186">
          <cell r="A186" t="str">
            <v>CHINO_2_SASOLR</v>
          </cell>
          <cell r="B186" t="str">
            <v>SS San Antonio West LLC</v>
          </cell>
          <cell r="C186" t="str">
            <v>LA Basin</v>
          </cell>
          <cell r="D186">
            <v>0</v>
          </cell>
          <cell r="E186">
            <v>0</v>
          </cell>
          <cell r="F186">
            <v>0</v>
          </cell>
          <cell r="G186">
            <v>0</v>
          </cell>
          <cell r="H186">
            <v>0</v>
          </cell>
          <cell r="I186">
            <v>0</v>
          </cell>
          <cell r="J186">
            <v>0</v>
          </cell>
          <cell r="K186">
            <v>0</v>
          </cell>
          <cell r="L186">
            <v>0</v>
          </cell>
          <cell r="M186">
            <v>0</v>
          </cell>
          <cell r="N186">
            <v>0</v>
          </cell>
          <cell r="O186">
            <v>0</v>
          </cell>
          <cell r="P186" t="str">
            <v>N</v>
          </cell>
          <cell r="Q186" t="str">
            <v>South</v>
          </cell>
          <cell r="R186" t="str">
            <v>EO</v>
          </cell>
          <cell r="S186" t="str">
            <v/>
          </cell>
          <cell r="T186" t="str">
            <v/>
          </cell>
          <cell r="U186">
            <v>0.01</v>
          </cell>
          <cell r="V186">
            <v>0.05</v>
          </cell>
          <cell r="W186">
            <v>0.05</v>
          </cell>
          <cell r="X186">
            <v>0.07</v>
          </cell>
          <cell r="Y186">
            <v>0.1</v>
          </cell>
          <cell r="Z186">
            <v>0.2</v>
          </cell>
          <cell r="AA186">
            <v>0.22</v>
          </cell>
          <cell r="AB186">
            <v>0.19</v>
          </cell>
          <cell r="AC186">
            <v>0.17</v>
          </cell>
          <cell r="AD186">
            <v>0.11</v>
          </cell>
          <cell r="AE186">
            <v>0.09</v>
          </cell>
          <cell r="AF186">
            <v>0.05</v>
          </cell>
        </row>
        <row r="187">
          <cell r="A187" t="str">
            <v>CHINO_2_SOLAR</v>
          </cell>
          <cell r="B187" t="str">
            <v>Chino RT Solar 1</v>
          </cell>
          <cell r="C187" t="str">
            <v>LA Basin</v>
          </cell>
          <cell r="D187">
            <v>0</v>
          </cell>
          <cell r="E187">
            <v>0.03</v>
          </cell>
          <cell r="F187">
            <v>0.04</v>
          </cell>
          <cell r="G187">
            <v>0.04</v>
          </cell>
          <cell r="H187">
            <v>0.06</v>
          </cell>
          <cell r="I187">
            <v>0.13</v>
          </cell>
          <cell r="J187">
            <v>0.14</v>
          </cell>
          <cell r="K187">
            <v>0.12</v>
          </cell>
          <cell r="L187">
            <v>0.11</v>
          </cell>
          <cell r="M187">
            <v>0.07</v>
          </cell>
          <cell r="N187">
            <v>0.06</v>
          </cell>
          <cell r="O187">
            <v>0.04</v>
          </cell>
          <cell r="P187" t="str">
            <v>N</v>
          </cell>
          <cell r="Q187" t="str">
            <v>South</v>
          </cell>
          <cell r="R187" t="str">
            <v>FC</v>
          </cell>
          <cell r="S187" t="str">
            <v/>
          </cell>
          <cell r="T187" t="str">
            <v/>
          </cell>
          <cell r="U187">
            <v>0</v>
          </cell>
          <cell r="V187">
            <v>0.03</v>
          </cell>
          <cell r="W187">
            <v>0.04</v>
          </cell>
          <cell r="X187">
            <v>0.04</v>
          </cell>
          <cell r="Y187">
            <v>0.06</v>
          </cell>
          <cell r="Z187">
            <v>0.13</v>
          </cell>
          <cell r="AA187">
            <v>0.14</v>
          </cell>
          <cell r="AB187">
            <v>0.12</v>
          </cell>
          <cell r="AC187">
            <v>0.11</v>
          </cell>
          <cell r="AD187">
            <v>0.07</v>
          </cell>
          <cell r="AE187">
            <v>0.06</v>
          </cell>
          <cell r="AF187">
            <v>0.04</v>
          </cell>
        </row>
        <row r="188">
          <cell r="A188" t="str">
            <v>CHINO_2_SOLAR2</v>
          </cell>
          <cell r="B188" t="str">
            <v>Kona Solar - Terra Francesca</v>
          </cell>
          <cell r="C188" t="str">
            <v>LA Basin</v>
          </cell>
          <cell r="D188">
            <v>0</v>
          </cell>
          <cell r="E188">
            <v>0</v>
          </cell>
          <cell r="F188">
            <v>0</v>
          </cell>
          <cell r="G188">
            <v>0</v>
          </cell>
          <cell r="H188">
            <v>0</v>
          </cell>
          <cell r="I188">
            <v>0</v>
          </cell>
          <cell r="J188">
            <v>0</v>
          </cell>
          <cell r="K188">
            <v>0</v>
          </cell>
          <cell r="L188">
            <v>0</v>
          </cell>
          <cell r="M188">
            <v>0</v>
          </cell>
          <cell r="N188">
            <v>0</v>
          </cell>
          <cell r="O188">
            <v>0</v>
          </cell>
          <cell r="P188" t="str">
            <v>N</v>
          </cell>
          <cell r="Q188" t="str">
            <v>South</v>
          </cell>
          <cell r="R188" t="str">
            <v>EO</v>
          </cell>
          <cell r="S188" t="str">
            <v/>
          </cell>
          <cell r="T188" t="str">
            <v/>
          </cell>
          <cell r="U188">
            <v>0.01</v>
          </cell>
          <cell r="V188">
            <v>0.04</v>
          </cell>
          <cell r="W188">
            <v>0.05</v>
          </cell>
          <cell r="X188">
            <v>0.07</v>
          </cell>
          <cell r="Y188">
            <v>0.1</v>
          </cell>
          <cell r="Z188">
            <v>0.2</v>
          </cell>
          <cell r="AA188">
            <v>0.21</v>
          </cell>
          <cell r="AB188">
            <v>0.18</v>
          </cell>
          <cell r="AC188">
            <v>0.17</v>
          </cell>
          <cell r="AD188">
            <v>0.11</v>
          </cell>
          <cell r="AE188">
            <v>0.08</v>
          </cell>
          <cell r="AF188">
            <v>0.05</v>
          </cell>
        </row>
        <row r="189">
          <cell r="A189" t="str">
            <v>CHINO_6_CIMGEN</v>
          </cell>
          <cell r="B189" t="str">
            <v>Chino Co-Generation</v>
          </cell>
          <cell r="C189" t="str">
            <v>LA Basin</v>
          </cell>
          <cell r="D189">
            <v>26</v>
          </cell>
          <cell r="E189">
            <v>26</v>
          </cell>
          <cell r="F189">
            <v>26</v>
          </cell>
          <cell r="G189">
            <v>26</v>
          </cell>
          <cell r="H189">
            <v>26</v>
          </cell>
          <cell r="I189">
            <v>26</v>
          </cell>
          <cell r="J189">
            <v>26</v>
          </cell>
          <cell r="K189">
            <v>26</v>
          </cell>
          <cell r="L189">
            <v>26</v>
          </cell>
          <cell r="M189">
            <v>26</v>
          </cell>
          <cell r="N189">
            <v>26</v>
          </cell>
          <cell r="O189">
            <v>26</v>
          </cell>
          <cell r="P189" t="str">
            <v>Y</v>
          </cell>
          <cell r="Q189" t="str">
            <v>South</v>
          </cell>
          <cell r="R189" t="str">
            <v>FC</v>
          </cell>
          <cell r="S189" t="str">
            <v/>
          </cell>
          <cell r="T189" t="str">
            <v/>
          </cell>
          <cell r="U189" t="e">
            <v>#N/A</v>
          </cell>
          <cell r="V189" t="e">
            <v>#N/A</v>
          </cell>
          <cell r="W189" t="e">
            <v>#N/A</v>
          </cell>
          <cell r="X189" t="e">
            <v>#N/A</v>
          </cell>
          <cell r="Y189" t="e">
            <v>#N/A</v>
          </cell>
          <cell r="Z189" t="e">
            <v>#N/A</v>
          </cell>
          <cell r="AA189" t="e">
            <v>#N/A</v>
          </cell>
          <cell r="AB189" t="e">
            <v>#N/A</v>
          </cell>
          <cell r="AC189" t="e">
            <v>#N/A</v>
          </cell>
          <cell r="AD189" t="e">
            <v>#N/A</v>
          </cell>
          <cell r="AE189" t="e">
            <v>#N/A</v>
          </cell>
          <cell r="AF189" t="e">
            <v>#N/A</v>
          </cell>
        </row>
        <row r="190">
          <cell r="A190" t="str">
            <v>CHWCHL_1_BIOMAS</v>
          </cell>
          <cell r="B190" t="str">
            <v>Chow II Biomass to Energy</v>
          </cell>
          <cell r="C190" t="str">
            <v>Fresno</v>
          </cell>
          <cell r="D190">
            <v>9.67</v>
          </cell>
          <cell r="E190">
            <v>9.8</v>
          </cell>
          <cell r="F190">
            <v>9.38</v>
          </cell>
          <cell r="G190">
            <v>9.32</v>
          </cell>
          <cell r="H190">
            <v>9.47</v>
          </cell>
          <cell r="I190">
            <v>9.76</v>
          </cell>
          <cell r="J190">
            <v>9.6</v>
          </cell>
          <cell r="K190">
            <v>9.39</v>
          </cell>
          <cell r="L190">
            <v>9.61</v>
          </cell>
          <cell r="M190">
            <v>9.45</v>
          </cell>
          <cell r="N190">
            <v>9.42</v>
          </cell>
          <cell r="O190">
            <v>9.08</v>
          </cell>
          <cell r="P190" t="str">
            <v>N</v>
          </cell>
          <cell r="Q190" t="str">
            <v>North</v>
          </cell>
          <cell r="R190" t="str">
            <v>FC</v>
          </cell>
          <cell r="S190" t="str">
            <v/>
          </cell>
          <cell r="T190" t="str">
            <v/>
          </cell>
          <cell r="U190">
            <v>9.67</v>
          </cell>
          <cell r="V190">
            <v>9.8</v>
          </cell>
          <cell r="W190">
            <v>9.38</v>
          </cell>
          <cell r="X190">
            <v>9.32</v>
          </cell>
          <cell r="Y190">
            <v>9.47</v>
          </cell>
          <cell r="Z190">
            <v>9.76</v>
          </cell>
          <cell r="AA190">
            <v>9.6</v>
          </cell>
          <cell r="AB190">
            <v>9.39</v>
          </cell>
          <cell r="AC190">
            <v>9.61</v>
          </cell>
          <cell r="AD190">
            <v>9.45</v>
          </cell>
          <cell r="AE190">
            <v>9.42</v>
          </cell>
          <cell r="AF190">
            <v>9.08</v>
          </cell>
        </row>
        <row r="191">
          <cell r="A191" t="str">
            <v>CHWCHL_1_UNIT</v>
          </cell>
          <cell r="B191" t="str">
            <v>CHOW 2 PEAKER PLANT</v>
          </cell>
          <cell r="C191" t="str">
            <v>Fresno</v>
          </cell>
          <cell r="D191">
            <v>48</v>
          </cell>
          <cell r="E191">
            <v>48</v>
          </cell>
          <cell r="F191">
            <v>48</v>
          </cell>
          <cell r="G191">
            <v>48</v>
          </cell>
          <cell r="H191">
            <v>48</v>
          </cell>
          <cell r="I191">
            <v>48</v>
          </cell>
          <cell r="J191">
            <v>48</v>
          </cell>
          <cell r="K191">
            <v>48</v>
          </cell>
          <cell r="L191">
            <v>48</v>
          </cell>
          <cell r="M191">
            <v>48</v>
          </cell>
          <cell r="N191">
            <v>48</v>
          </cell>
          <cell r="O191">
            <v>48</v>
          </cell>
          <cell r="P191" t="str">
            <v>Y</v>
          </cell>
          <cell r="Q191" t="str">
            <v>North</v>
          </cell>
          <cell r="R191" t="str">
            <v>FC</v>
          </cell>
          <cell r="S191" t="str">
            <v/>
          </cell>
          <cell r="T191" t="str">
            <v/>
          </cell>
          <cell r="U191" t="e">
            <v>#N/A</v>
          </cell>
          <cell r="V191" t="e">
            <v>#N/A</v>
          </cell>
          <cell r="W191" t="e">
            <v>#N/A</v>
          </cell>
          <cell r="X191" t="e">
            <v>#N/A</v>
          </cell>
          <cell r="Y191" t="e">
            <v>#N/A</v>
          </cell>
          <cell r="Z191" t="e">
            <v>#N/A</v>
          </cell>
          <cell r="AA191" t="e">
            <v>#N/A</v>
          </cell>
          <cell r="AB191" t="e">
            <v>#N/A</v>
          </cell>
          <cell r="AC191" t="e">
            <v>#N/A</v>
          </cell>
          <cell r="AD191" t="e">
            <v>#N/A</v>
          </cell>
          <cell r="AE191" t="e">
            <v>#N/A</v>
          </cell>
          <cell r="AF191" t="e">
            <v>#N/A</v>
          </cell>
        </row>
        <row r="192">
          <cell r="A192" t="str">
            <v>CLOVDL_1_SOLAR</v>
          </cell>
          <cell r="B192" t="str">
            <v>Cloverdale Solar I</v>
          </cell>
          <cell r="C192" t="str">
            <v>NCNB</v>
          </cell>
          <cell r="D192">
            <v>0.01</v>
          </cell>
          <cell r="E192">
            <v>0.05</v>
          </cell>
          <cell r="F192">
            <v>0.05</v>
          </cell>
          <cell r="G192">
            <v>0.07</v>
          </cell>
          <cell r="H192">
            <v>0.1</v>
          </cell>
          <cell r="I192">
            <v>0.2</v>
          </cell>
          <cell r="J192">
            <v>0.22</v>
          </cell>
          <cell r="K192">
            <v>0.19</v>
          </cell>
          <cell r="L192">
            <v>0.17</v>
          </cell>
          <cell r="M192">
            <v>0.11</v>
          </cell>
          <cell r="N192">
            <v>0.09</v>
          </cell>
          <cell r="O192">
            <v>0.05</v>
          </cell>
          <cell r="P192" t="str">
            <v>N</v>
          </cell>
          <cell r="Q192" t="str">
            <v>North</v>
          </cell>
          <cell r="R192" t="str">
            <v>FC</v>
          </cell>
          <cell r="U192">
            <v>0.01</v>
          </cell>
          <cell r="V192">
            <v>0.05</v>
          </cell>
          <cell r="W192">
            <v>0.05</v>
          </cell>
          <cell r="X192">
            <v>0.07</v>
          </cell>
          <cell r="Y192">
            <v>0.1</v>
          </cell>
          <cell r="Z192">
            <v>0.2</v>
          </cell>
          <cell r="AA192">
            <v>0.22</v>
          </cell>
          <cell r="AB192">
            <v>0.19</v>
          </cell>
          <cell r="AC192">
            <v>0.17</v>
          </cell>
          <cell r="AD192">
            <v>0.11</v>
          </cell>
          <cell r="AE192">
            <v>0.09</v>
          </cell>
          <cell r="AF192">
            <v>0.05</v>
          </cell>
        </row>
        <row r="193">
          <cell r="A193" t="str">
            <v>CLOVER_2_UNIT</v>
          </cell>
          <cell r="B193" t="str">
            <v>Clover Creek</v>
          </cell>
          <cell r="C193" t="str">
            <v>CAISO System</v>
          </cell>
          <cell r="D193">
            <v>0.51</v>
          </cell>
          <cell r="E193">
            <v>0.62</v>
          </cell>
          <cell r="F193">
            <v>0.53</v>
          </cell>
          <cell r="G193">
            <v>0.72</v>
          </cell>
          <cell r="H193">
            <v>0.47</v>
          </cell>
          <cell r="I193">
            <v>0.32</v>
          </cell>
          <cell r="J193">
            <v>0.21</v>
          </cell>
          <cell r="K193">
            <v>0.13</v>
          </cell>
          <cell r="L193">
            <v>0.06</v>
          </cell>
          <cell r="M193">
            <v>0.04</v>
          </cell>
          <cell r="N193">
            <v>0.09</v>
          </cell>
          <cell r="O193">
            <v>0.37</v>
          </cell>
          <cell r="P193" t="str">
            <v>N</v>
          </cell>
          <cell r="Q193" t="str">
            <v>North</v>
          </cell>
          <cell r="R193" t="str">
            <v>FC</v>
          </cell>
          <cell r="S193" t="str">
            <v/>
          </cell>
          <cell r="T193" t="str">
            <v/>
          </cell>
          <cell r="U193">
            <v>0.51</v>
          </cell>
          <cell r="V193">
            <v>0.62</v>
          </cell>
          <cell r="W193">
            <v>0.53</v>
          </cell>
          <cell r="X193">
            <v>0.72</v>
          </cell>
          <cell r="Y193">
            <v>0.47</v>
          </cell>
          <cell r="Z193">
            <v>0.32</v>
          </cell>
          <cell r="AA193">
            <v>0.21</v>
          </cell>
          <cell r="AB193">
            <v>0.13</v>
          </cell>
          <cell r="AC193">
            <v>0.06</v>
          </cell>
          <cell r="AD193">
            <v>0.04</v>
          </cell>
          <cell r="AE193">
            <v>0.09</v>
          </cell>
          <cell r="AF193">
            <v>0.37</v>
          </cell>
        </row>
        <row r="194">
          <cell r="A194" t="str">
            <v>CLRMTK_1_QF</v>
          </cell>
          <cell r="B194" t="str">
            <v>SMALL QF AGGREGATION - OAKLAND</v>
          </cell>
          <cell r="C194" t="str">
            <v>Bay Area</v>
          </cell>
          <cell r="D194">
            <v>0</v>
          </cell>
          <cell r="E194">
            <v>0</v>
          </cell>
          <cell r="F194">
            <v>0</v>
          </cell>
          <cell r="G194">
            <v>0</v>
          </cell>
          <cell r="H194">
            <v>0</v>
          </cell>
          <cell r="I194">
            <v>0</v>
          </cell>
          <cell r="J194">
            <v>0</v>
          </cell>
          <cell r="K194">
            <v>0</v>
          </cell>
          <cell r="L194">
            <v>0</v>
          </cell>
          <cell r="M194">
            <v>0</v>
          </cell>
          <cell r="N194">
            <v>0</v>
          </cell>
          <cell r="O194">
            <v>0</v>
          </cell>
          <cell r="P194" t="str">
            <v>N</v>
          </cell>
          <cell r="Q194" t="str">
            <v>North</v>
          </cell>
          <cell r="R194" t="str">
            <v>FC</v>
          </cell>
          <cell r="S194" t="str">
            <v/>
          </cell>
          <cell r="T194" t="str">
            <v/>
          </cell>
          <cell r="U194">
            <v>0</v>
          </cell>
          <cell r="V194">
            <v>0</v>
          </cell>
          <cell r="W194">
            <v>0</v>
          </cell>
          <cell r="X194">
            <v>0</v>
          </cell>
          <cell r="Y194">
            <v>0</v>
          </cell>
          <cell r="Z194">
            <v>0</v>
          </cell>
          <cell r="AA194">
            <v>0</v>
          </cell>
          <cell r="AB194">
            <v>0</v>
          </cell>
          <cell r="AC194">
            <v>0</v>
          </cell>
          <cell r="AD194">
            <v>0</v>
          </cell>
          <cell r="AE194">
            <v>0</v>
          </cell>
          <cell r="AF194">
            <v>0</v>
          </cell>
        </row>
        <row r="195">
          <cell r="A195" t="str">
            <v>CNTNLA_2_SOLAR1</v>
          </cell>
          <cell r="B195" t="str">
            <v>Centinela Solar Energy I </v>
          </cell>
          <cell r="C195" t="str">
            <v>San Diego-IV</v>
          </cell>
          <cell r="D195">
            <v>0.5</v>
          </cell>
          <cell r="E195">
            <v>3.75</v>
          </cell>
          <cell r="F195">
            <v>4.38</v>
          </cell>
          <cell r="G195">
            <v>5.5</v>
          </cell>
          <cell r="H195">
            <v>8</v>
          </cell>
          <cell r="I195">
            <v>16.38</v>
          </cell>
          <cell r="J195">
            <v>18</v>
          </cell>
          <cell r="K195">
            <v>15.5</v>
          </cell>
          <cell r="L195">
            <v>13.88</v>
          </cell>
          <cell r="M195">
            <v>9.25</v>
          </cell>
          <cell r="N195">
            <v>7.13</v>
          </cell>
          <cell r="O195">
            <v>4.38</v>
          </cell>
          <cell r="P195" t="str">
            <v>N</v>
          </cell>
          <cell r="Q195" t="str">
            <v>South</v>
          </cell>
          <cell r="R195" t="str">
            <v>FC</v>
          </cell>
          <cell r="S195" t="str">
            <v/>
          </cell>
          <cell r="T195" t="str">
            <v/>
          </cell>
          <cell r="U195">
            <v>0.5</v>
          </cell>
          <cell r="V195">
            <v>3.75</v>
          </cell>
          <cell r="W195">
            <v>4.38</v>
          </cell>
          <cell r="X195">
            <v>5.5</v>
          </cell>
          <cell r="Y195">
            <v>8</v>
          </cell>
          <cell r="Z195">
            <v>16.38</v>
          </cell>
          <cell r="AA195">
            <v>18</v>
          </cell>
          <cell r="AB195">
            <v>15.5</v>
          </cell>
          <cell r="AC195">
            <v>13.88</v>
          </cell>
          <cell r="AD195">
            <v>9.25</v>
          </cell>
          <cell r="AE195">
            <v>7.13</v>
          </cell>
          <cell r="AF195">
            <v>4.38</v>
          </cell>
        </row>
        <row r="196">
          <cell r="A196" t="str">
            <v>CNTNLA_2_SOLAR2</v>
          </cell>
          <cell r="B196" t="str">
            <v>Centinels Solar Energy 2</v>
          </cell>
          <cell r="C196" t="str">
            <v>San Diego-IV</v>
          </cell>
          <cell r="D196">
            <v>0.18</v>
          </cell>
          <cell r="E196">
            <v>1.37</v>
          </cell>
          <cell r="F196">
            <v>1.6</v>
          </cell>
          <cell r="G196">
            <v>2.01</v>
          </cell>
          <cell r="H196">
            <v>2.92</v>
          </cell>
          <cell r="I196">
            <v>5.97</v>
          </cell>
          <cell r="J196">
            <v>6.57</v>
          </cell>
          <cell r="K196">
            <v>5.65</v>
          </cell>
          <cell r="L196">
            <v>5.06</v>
          </cell>
          <cell r="M196">
            <v>3.37</v>
          </cell>
          <cell r="N196">
            <v>2.6</v>
          </cell>
          <cell r="O196">
            <v>1.6</v>
          </cell>
          <cell r="P196" t="str">
            <v>N</v>
          </cell>
          <cell r="Q196" t="str">
            <v>South</v>
          </cell>
          <cell r="R196" t="str">
            <v>FC</v>
          </cell>
          <cell r="S196" t="str">
            <v/>
          </cell>
          <cell r="T196" t="str">
            <v/>
          </cell>
          <cell r="U196">
            <v>0.18</v>
          </cell>
          <cell r="V196">
            <v>1.37</v>
          </cell>
          <cell r="W196">
            <v>1.6</v>
          </cell>
          <cell r="X196">
            <v>2.01</v>
          </cell>
          <cell r="Y196">
            <v>2.92</v>
          </cell>
          <cell r="Z196">
            <v>5.97</v>
          </cell>
          <cell r="AA196">
            <v>6.57</v>
          </cell>
          <cell r="AB196">
            <v>5.65</v>
          </cell>
          <cell r="AC196">
            <v>5.06</v>
          </cell>
          <cell r="AD196">
            <v>3.37</v>
          </cell>
          <cell r="AE196">
            <v>2.6</v>
          </cell>
          <cell r="AF196">
            <v>1.6</v>
          </cell>
        </row>
        <row r="197">
          <cell r="A197" t="str">
            <v>COCOPP_2_CTG1</v>
          </cell>
          <cell r="B197" t="str">
            <v>Marsh Landing 1</v>
          </cell>
          <cell r="C197" t="str">
            <v>Bay Area</v>
          </cell>
          <cell r="D197">
            <v>203.08</v>
          </cell>
          <cell r="E197">
            <v>202.82</v>
          </cell>
          <cell r="F197">
            <v>202.21</v>
          </cell>
          <cell r="G197">
            <v>199.04</v>
          </cell>
          <cell r="H197">
            <v>197.87</v>
          </cell>
          <cell r="I197">
            <v>194.63</v>
          </cell>
          <cell r="J197">
            <v>193.62</v>
          </cell>
          <cell r="K197">
            <v>193.09</v>
          </cell>
          <cell r="L197">
            <v>194.72</v>
          </cell>
          <cell r="M197">
            <v>198.97</v>
          </cell>
          <cell r="N197">
            <v>200.43</v>
          </cell>
          <cell r="O197">
            <v>203.72</v>
          </cell>
          <cell r="P197" t="str">
            <v>Y</v>
          </cell>
          <cell r="Q197" t="str">
            <v>North</v>
          </cell>
          <cell r="R197" t="str">
            <v>FC</v>
          </cell>
          <cell r="S197" t="str">
            <v/>
          </cell>
          <cell r="U197" t="e">
            <v>#N/A</v>
          </cell>
          <cell r="V197" t="e">
            <v>#N/A</v>
          </cell>
          <cell r="W197" t="e">
            <v>#N/A</v>
          </cell>
          <cell r="X197" t="e">
            <v>#N/A</v>
          </cell>
          <cell r="Y197" t="e">
            <v>#N/A</v>
          </cell>
          <cell r="Z197" t="e">
            <v>#N/A</v>
          </cell>
          <cell r="AA197" t="e">
            <v>#N/A</v>
          </cell>
          <cell r="AB197" t="e">
            <v>#N/A</v>
          </cell>
          <cell r="AC197" t="e">
            <v>#N/A</v>
          </cell>
          <cell r="AD197" t="e">
            <v>#N/A</v>
          </cell>
          <cell r="AE197" t="e">
            <v>#N/A</v>
          </cell>
          <cell r="AF197" t="e">
            <v>#N/A</v>
          </cell>
        </row>
        <row r="198">
          <cell r="A198" t="str">
            <v>COCOPP_2_CTG2</v>
          </cell>
          <cell r="B198" t="str">
            <v>Marsh Landing 2</v>
          </cell>
          <cell r="C198" t="str">
            <v>Bay Area</v>
          </cell>
          <cell r="D198">
            <v>202.25</v>
          </cell>
          <cell r="E198">
            <v>201.68</v>
          </cell>
          <cell r="F198">
            <v>201.36</v>
          </cell>
          <cell r="G198">
            <v>198.21</v>
          </cell>
          <cell r="H198">
            <v>197.04</v>
          </cell>
          <cell r="I198">
            <v>193.81</v>
          </cell>
          <cell r="J198">
            <v>192.86</v>
          </cell>
          <cell r="K198">
            <v>192.32</v>
          </cell>
          <cell r="L198">
            <v>193.95</v>
          </cell>
          <cell r="M198">
            <v>198.13</v>
          </cell>
          <cell r="N198">
            <v>199.65</v>
          </cell>
          <cell r="O198">
            <v>202.7</v>
          </cell>
          <cell r="P198" t="str">
            <v>Y</v>
          </cell>
          <cell r="Q198" t="str">
            <v>North</v>
          </cell>
          <cell r="R198" t="str">
            <v>FC</v>
          </cell>
          <cell r="S198" t="str">
            <v/>
          </cell>
          <cell r="U198" t="e">
            <v>#N/A</v>
          </cell>
          <cell r="V198" t="e">
            <v>#N/A</v>
          </cell>
          <cell r="W198" t="e">
            <v>#N/A</v>
          </cell>
          <cell r="X198" t="e">
            <v>#N/A</v>
          </cell>
          <cell r="Y198" t="e">
            <v>#N/A</v>
          </cell>
          <cell r="Z198" t="e">
            <v>#N/A</v>
          </cell>
          <cell r="AA198" t="e">
            <v>#N/A</v>
          </cell>
          <cell r="AB198" t="e">
            <v>#N/A</v>
          </cell>
          <cell r="AC198" t="e">
            <v>#N/A</v>
          </cell>
          <cell r="AD198" t="e">
            <v>#N/A</v>
          </cell>
          <cell r="AE198" t="e">
            <v>#N/A</v>
          </cell>
          <cell r="AF198" t="e">
            <v>#N/A</v>
          </cell>
        </row>
        <row r="199">
          <cell r="A199" t="str">
            <v>COCOPP_2_CTG3</v>
          </cell>
          <cell r="B199" t="str">
            <v>Marsh Landing 3</v>
          </cell>
          <cell r="C199" t="str">
            <v>Bay Area</v>
          </cell>
          <cell r="D199">
            <v>201.79</v>
          </cell>
          <cell r="E199">
            <v>201.31</v>
          </cell>
          <cell r="F199">
            <v>200.92</v>
          </cell>
          <cell r="G199">
            <v>197.81</v>
          </cell>
          <cell r="H199">
            <v>196.72</v>
          </cell>
          <cell r="I199">
            <v>193.1</v>
          </cell>
          <cell r="J199">
            <v>192.03</v>
          </cell>
          <cell r="K199">
            <v>191.57</v>
          </cell>
          <cell r="L199">
            <v>193.18</v>
          </cell>
          <cell r="M199">
            <v>197.81</v>
          </cell>
          <cell r="N199">
            <v>199.11</v>
          </cell>
          <cell r="O199">
            <v>202.45</v>
          </cell>
          <cell r="P199" t="str">
            <v>Y</v>
          </cell>
          <cell r="Q199" t="str">
            <v>North</v>
          </cell>
          <cell r="R199" t="str">
            <v>FC</v>
          </cell>
          <cell r="S199" t="str">
            <v/>
          </cell>
          <cell r="U199" t="e">
            <v>#N/A</v>
          </cell>
          <cell r="V199" t="e">
            <v>#N/A</v>
          </cell>
          <cell r="W199" t="e">
            <v>#N/A</v>
          </cell>
          <cell r="X199" t="e">
            <v>#N/A</v>
          </cell>
          <cell r="Y199" t="e">
            <v>#N/A</v>
          </cell>
          <cell r="Z199" t="e">
            <v>#N/A</v>
          </cell>
          <cell r="AA199" t="e">
            <v>#N/A</v>
          </cell>
          <cell r="AB199" t="e">
            <v>#N/A</v>
          </cell>
          <cell r="AC199" t="e">
            <v>#N/A</v>
          </cell>
          <cell r="AD199" t="e">
            <v>#N/A</v>
          </cell>
          <cell r="AE199" t="e">
            <v>#N/A</v>
          </cell>
          <cell r="AF199" t="e">
            <v>#N/A</v>
          </cell>
        </row>
        <row r="200">
          <cell r="A200" t="str">
            <v>COCOPP_2_CTG4</v>
          </cell>
          <cell r="B200" t="str">
            <v>Marsh Landing 4</v>
          </cell>
          <cell r="C200" t="str">
            <v>Bay Area</v>
          </cell>
          <cell r="D200">
            <v>203.72</v>
          </cell>
          <cell r="E200">
            <v>203.2</v>
          </cell>
          <cell r="F200">
            <v>202.81</v>
          </cell>
          <cell r="G200">
            <v>199.67</v>
          </cell>
          <cell r="H200">
            <v>198.47</v>
          </cell>
          <cell r="I200">
            <v>194.44</v>
          </cell>
          <cell r="J200">
            <v>193.36</v>
          </cell>
          <cell r="K200">
            <v>192.89</v>
          </cell>
          <cell r="L200">
            <v>194.53</v>
          </cell>
          <cell r="M200">
            <v>199.67</v>
          </cell>
          <cell r="N200">
            <v>200.98</v>
          </cell>
          <cell r="O200">
            <v>204.2</v>
          </cell>
          <cell r="P200" t="str">
            <v>Y</v>
          </cell>
          <cell r="Q200" t="str">
            <v>North</v>
          </cell>
          <cell r="R200" t="str">
            <v>FC</v>
          </cell>
          <cell r="S200" t="str">
            <v/>
          </cell>
          <cell r="U200" t="e">
            <v>#N/A</v>
          </cell>
          <cell r="V200" t="e">
            <v>#N/A</v>
          </cell>
          <cell r="W200" t="e">
            <v>#N/A</v>
          </cell>
          <cell r="X200" t="e">
            <v>#N/A</v>
          </cell>
          <cell r="Y200" t="e">
            <v>#N/A</v>
          </cell>
          <cell r="Z200" t="e">
            <v>#N/A</v>
          </cell>
          <cell r="AA200" t="e">
            <v>#N/A</v>
          </cell>
          <cell r="AB200" t="e">
            <v>#N/A</v>
          </cell>
          <cell r="AC200" t="e">
            <v>#N/A</v>
          </cell>
          <cell r="AD200" t="e">
            <v>#N/A</v>
          </cell>
          <cell r="AE200" t="e">
            <v>#N/A</v>
          </cell>
          <cell r="AF200" t="e">
            <v>#N/A</v>
          </cell>
        </row>
        <row r="201">
          <cell r="A201" t="str">
            <v>COCOSB_6_SOLAR</v>
          </cell>
          <cell r="B201" t="str">
            <v>Oakley Solar Project</v>
          </cell>
          <cell r="C201" t="str">
            <v>Bay Area</v>
          </cell>
          <cell r="D201">
            <v>0</v>
          </cell>
          <cell r="E201">
            <v>0</v>
          </cell>
          <cell r="F201">
            <v>0</v>
          </cell>
          <cell r="G201">
            <v>0</v>
          </cell>
          <cell r="H201">
            <v>0</v>
          </cell>
          <cell r="I201">
            <v>0</v>
          </cell>
          <cell r="J201">
            <v>0</v>
          </cell>
          <cell r="K201">
            <v>0</v>
          </cell>
          <cell r="L201">
            <v>0</v>
          </cell>
          <cell r="M201">
            <v>0</v>
          </cell>
          <cell r="N201">
            <v>0</v>
          </cell>
          <cell r="O201">
            <v>0</v>
          </cell>
          <cell r="P201" t="str">
            <v>N</v>
          </cell>
          <cell r="Q201" t="str">
            <v>North</v>
          </cell>
          <cell r="R201" t="str">
            <v>EO</v>
          </cell>
          <cell r="S201" t="str">
            <v/>
          </cell>
          <cell r="T201" t="str">
            <v/>
          </cell>
          <cell r="U201">
            <v>0.01</v>
          </cell>
          <cell r="V201">
            <v>0.05</v>
          </cell>
          <cell r="W201">
            <v>0.05</v>
          </cell>
          <cell r="X201">
            <v>0.07</v>
          </cell>
          <cell r="Y201">
            <v>0.1</v>
          </cell>
          <cell r="Z201">
            <v>0.2</v>
          </cell>
          <cell r="AA201">
            <v>0.22</v>
          </cell>
          <cell r="AB201">
            <v>0.19</v>
          </cell>
          <cell r="AC201">
            <v>0.17</v>
          </cell>
          <cell r="AD201">
            <v>0.11</v>
          </cell>
          <cell r="AE201">
            <v>0.09</v>
          </cell>
          <cell r="AF201">
            <v>0.05</v>
          </cell>
        </row>
        <row r="202">
          <cell r="A202" t="str">
            <v>COGNAT_1_UNIT</v>
          </cell>
          <cell r="B202" t="str">
            <v>Stockton Biomas</v>
          </cell>
          <cell r="C202" t="str">
            <v>CAISO System</v>
          </cell>
          <cell r="D202">
            <v>45</v>
          </cell>
          <cell r="E202">
            <v>45</v>
          </cell>
          <cell r="F202">
            <v>45</v>
          </cell>
          <cell r="G202">
            <v>44.93</v>
          </cell>
          <cell r="H202">
            <v>45</v>
          </cell>
          <cell r="I202">
            <v>45</v>
          </cell>
          <cell r="J202">
            <v>45</v>
          </cell>
          <cell r="K202">
            <v>45</v>
          </cell>
          <cell r="L202">
            <v>45</v>
          </cell>
          <cell r="M202">
            <v>45</v>
          </cell>
          <cell r="N202">
            <v>45</v>
          </cell>
          <cell r="O202">
            <v>45</v>
          </cell>
          <cell r="P202" t="str">
            <v>N</v>
          </cell>
          <cell r="Q202" t="str">
            <v>North</v>
          </cell>
          <cell r="R202" t="str">
            <v>FC</v>
          </cell>
          <cell r="S202" t="str">
            <v/>
          </cell>
          <cell r="T202" t="str">
            <v/>
          </cell>
          <cell r="U202">
            <v>46.02</v>
          </cell>
          <cell r="V202">
            <v>46.06</v>
          </cell>
          <cell r="W202">
            <v>46.05</v>
          </cell>
          <cell r="X202">
            <v>44.93</v>
          </cell>
          <cell r="Y202">
            <v>45.45</v>
          </cell>
          <cell r="Z202">
            <v>46.13</v>
          </cell>
          <cell r="AA202">
            <v>46.02</v>
          </cell>
          <cell r="AB202">
            <v>46.21</v>
          </cell>
          <cell r="AC202">
            <v>46.07</v>
          </cell>
          <cell r="AD202">
            <v>45.26</v>
          </cell>
          <cell r="AE202">
            <v>46.02</v>
          </cell>
          <cell r="AF202">
            <v>45.98</v>
          </cell>
        </row>
        <row r="203">
          <cell r="A203" t="str">
            <v>COLEMN_2_UNIT</v>
          </cell>
          <cell r="B203" t="str">
            <v>Coleman</v>
          </cell>
          <cell r="C203" t="str">
            <v>CAISO System</v>
          </cell>
          <cell r="D203">
            <v>5.07</v>
          </cell>
          <cell r="E203">
            <v>4.93</v>
          </cell>
          <cell r="F203">
            <v>5.94</v>
          </cell>
          <cell r="G203">
            <v>5.96</v>
          </cell>
          <cell r="H203">
            <v>6.14</v>
          </cell>
          <cell r="I203">
            <v>3.57</v>
          </cell>
          <cell r="J203">
            <v>1.84</v>
          </cell>
          <cell r="K203">
            <v>0.28</v>
          </cell>
          <cell r="L203">
            <v>2.28</v>
          </cell>
          <cell r="M203">
            <v>2.37</v>
          </cell>
          <cell r="N203">
            <v>2.93</v>
          </cell>
          <cell r="O203">
            <v>3.76</v>
          </cell>
          <cell r="P203" t="str">
            <v>N</v>
          </cell>
          <cell r="Q203" t="str">
            <v>North</v>
          </cell>
          <cell r="R203" t="str">
            <v>FC</v>
          </cell>
          <cell r="S203" t="str">
            <v/>
          </cell>
          <cell r="T203" t="str">
            <v/>
          </cell>
          <cell r="U203">
            <v>5.07</v>
          </cell>
          <cell r="V203">
            <v>4.93</v>
          </cell>
          <cell r="W203">
            <v>5.94</v>
          </cell>
          <cell r="X203">
            <v>5.96</v>
          </cell>
          <cell r="Y203">
            <v>6.14</v>
          </cell>
          <cell r="Z203">
            <v>3.57</v>
          </cell>
          <cell r="AA203">
            <v>1.84</v>
          </cell>
          <cell r="AB203">
            <v>0.28</v>
          </cell>
          <cell r="AC203">
            <v>2.28</v>
          </cell>
          <cell r="AD203">
            <v>2.37</v>
          </cell>
          <cell r="AE203">
            <v>2.93</v>
          </cell>
          <cell r="AF203">
            <v>3.76</v>
          </cell>
        </row>
        <row r="204">
          <cell r="A204" t="str">
            <v>COLGAT_7_UNIT 1</v>
          </cell>
          <cell r="B204" t="str">
            <v>Colgate Powerhouse Unit 1</v>
          </cell>
          <cell r="C204" t="str">
            <v>Sierra</v>
          </cell>
          <cell r="D204">
            <v>120</v>
          </cell>
          <cell r="E204">
            <v>144.8</v>
          </cell>
          <cell r="F204">
            <v>156.4</v>
          </cell>
          <cell r="G204">
            <v>131.2</v>
          </cell>
          <cell r="H204">
            <v>162.4</v>
          </cell>
          <cell r="I204">
            <v>161.6</v>
          </cell>
          <cell r="J204">
            <v>159.2</v>
          </cell>
          <cell r="K204">
            <v>154.4</v>
          </cell>
          <cell r="L204">
            <v>153.4</v>
          </cell>
          <cell r="M204">
            <v>169.58</v>
          </cell>
          <cell r="N204">
            <v>121.6</v>
          </cell>
          <cell r="O204">
            <v>121.6</v>
          </cell>
          <cell r="P204" t="str">
            <v>Y</v>
          </cell>
          <cell r="Q204" t="str">
            <v>North</v>
          </cell>
          <cell r="R204" t="str">
            <v>FC</v>
          </cell>
          <cell r="S204" t="str">
            <v/>
          </cell>
          <cell r="T204" t="str">
            <v>Behind Rio Oso 230-115 kV constraint - Any future NQC increase request may result in minimum 81% FCDS</v>
          </cell>
          <cell r="U204" t="e">
            <v>#N/A</v>
          </cell>
          <cell r="V204" t="e">
            <v>#N/A</v>
          </cell>
          <cell r="W204" t="e">
            <v>#N/A</v>
          </cell>
          <cell r="X204" t="e">
            <v>#N/A</v>
          </cell>
          <cell r="Y204" t="e">
            <v>#N/A</v>
          </cell>
          <cell r="Z204" t="e">
            <v>#N/A</v>
          </cell>
          <cell r="AA204" t="e">
            <v>#N/A</v>
          </cell>
          <cell r="AB204" t="e">
            <v>#N/A</v>
          </cell>
          <cell r="AC204" t="e">
            <v>#N/A</v>
          </cell>
          <cell r="AD204" t="e">
            <v>#N/A</v>
          </cell>
          <cell r="AE204" t="e">
            <v>#N/A</v>
          </cell>
          <cell r="AF204" t="e">
            <v>#N/A</v>
          </cell>
        </row>
        <row r="205">
          <cell r="A205" t="str">
            <v>COLGAT_7_UNIT 2</v>
          </cell>
          <cell r="B205" t="str">
            <v>Colgate Powerhouse Unit 2</v>
          </cell>
          <cell r="C205" t="str">
            <v>Sierra</v>
          </cell>
          <cell r="D205">
            <v>120</v>
          </cell>
          <cell r="E205">
            <v>120</v>
          </cell>
          <cell r="F205">
            <v>124.8</v>
          </cell>
          <cell r="G205">
            <v>129.6</v>
          </cell>
          <cell r="H205">
            <v>132</v>
          </cell>
          <cell r="I205">
            <v>161.2</v>
          </cell>
          <cell r="J205">
            <v>157.2</v>
          </cell>
          <cell r="K205">
            <v>156</v>
          </cell>
          <cell r="L205">
            <v>154.2</v>
          </cell>
          <cell r="M205">
            <v>153</v>
          </cell>
          <cell r="N205">
            <v>124.8</v>
          </cell>
          <cell r="O205">
            <v>149.8</v>
          </cell>
          <cell r="P205" t="str">
            <v>Y</v>
          </cell>
          <cell r="Q205" t="str">
            <v>North</v>
          </cell>
          <cell r="R205" t="str">
            <v>FC</v>
          </cell>
          <cell r="S205" t="str">
            <v/>
          </cell>
          <cell r="T205" t="str">
            <v>Behind Rio Oso 230-115 kV constraint - Any future NQC increase request may result in minimum 81% FCDS</v>
          </cell>
          <cell r="U205" t="e">
            <v>#N/A</v>
          </cell>
          <cell r="V205" t="e">
            <v>#N/A</v>
          </cell>
          <cell r="W205" t="e">
            <v>#N/A</v>
          </cell>
          <cell r="X205" t="e">
            <v>#N/A</v>
          </cell>
          <cell r="Y205" t="e">
            <v>#N/A</v>
          </cell>
          <cell r="Z205" t="e">
            <v>#N/A</v>
          </cell>
          <cell r="AA205" t="e">
            <v>#N/A</v>
          </cell>
          <cell r="AB205" t="e">
            <v>#N/A</v>
          </cell>
          <cell r="AC205" t="e">
            <v>#N/A</v>
          </cell>
          <cell r="AD205" t="e">
            <v>#N/A</v>
          </cell>
          <cell r="AE205" t="e">
            <v>#N/A</v>
          </cell>
          <cell r="AF205" t="e">
            <v>#N/A</v>
          </cell>
        </row>
        <row r="206">
          <cell r="A206" t="str">
            <v>COLPIN_6_COLLNS</v>
          </cell>
          <cell r="B206" t="str">
            <v>Collins Pine</v>
          </cell>
          <cell r="C206" t="str">
            <v>CAISO System</v>
          </cell>
          <cell r="D206">
            <v>0</v>
          </cell>
          <cell r="E206">
            <v>0</v>
          </cell>
          <cell r="F206">
            <v>0</v>
          </cell>
          <cell r="G206">
            <v>0</v>
          </cell>
          <cell r="H206">
            <v>0</v>
          </cell>
          <cell r="I206">
            <v>0</v>
          </cell>
          <cell r="J206">
            <v>0</v>
          </cell>
          <cell r="K206">
            <v>0</v>
          </cell>
          <cell r="L206">
            <v>0</v>
          </cell>
          <cell r="M206">
            <v>0</v>
          </cell>
          <cell r="N206">
            <v>0</v>
          </cell>
          <cell r="O206">
            <v>0</v>
          </cell>
          <cell r="P206" t="str">
            <v>N</v>
          </cell>
          <cell r="Q206" t="str">
            <v>North</v>
          </cell>
          <cell r="R206" t="str">
            <v>EO</v>
          </cell>
          <cell r="S206" t="str">
            <v/>
          </cell>
          <cell r="T206" t="str">
            <v/>
          </cell>
          <cell r="U206">
            <v>3.13</v>
          </cell>
          <cell r="V206">
            <v>3.08</v>
          </cell>
          <cell r="W206">
            <v>3.03</v>
          </cell>
          <cell r="X206">
            <v>3.01</v>
          </cell>
          <cell r="Y206">
            <v>3.04</v>
          </cell>
          <cell r="Z206">
            <v>3.11</v>
          </cell>
          <cell r="AA206">
            <v>3.07</v>
          </cell>
          <cell r="AB206">
            <v>3.06</v>
          </cell>
          <cell r="AC206">
            <v>3.07</v>
          </cell>
          <cell r="AD206">
            <v>3</v>
          </cell>
          <cell r="AE206">
            <v>3.02</v>
          </cell>
          <cell r="AF206">
            <v>2.94</v>
          </cell>
        </row>
        <row r="207">
          <cell r="A207" t="str">
            <v>COLTON_6_AGUAM1</v>
          </cell>
          <cell r="B207" t="str">
            <v>AGUA MANSA UNIT 1 (CITY OF COLTON)</v>
          </cell>
          <cell r="C207" t="str">
            <v>LA Basin</v>
          </cell>
          <cell r="D207">
            <v>43</v>
          </cell>
          <cell r="E207">
            <v>43</v>
          </cell>
          <cell r="F207">
            <v>43</v>
          </cell>
          <cell r="G207">
            <v>43</v>
          </cell>
          <cell r="H207">
            <v>43</v>
          </cell>
          <cell r="I207">
            <v>43</v>
          </cell>
          <cell r="J207">
            <v>43</v>
          </cell>
          <cell r="K207">
            <v>43</v>
          </cell>
          <cell r="L207">
            <v>43</v>
          </cell>
          <cell r="M207">
            <v>43</v>
          </cell>
          <cell r="N207">
            <v>43</v>
          </cell>
          <cell r="O207">
            <v>43</v>
          </cell>
          <cell r="P207" t="str">
            <v>Y</v>
          </cell>
          <cell r="Q207" t="str">
            <v>South</v>
          </cell>
          <cell r="R207" t="str">
            <v>FC</v>
          </cell>
          <cell r="S207" t="str">
            <v/>
          </cell>
          <cell r="T207" t="str">
            <v/>
          </cell>
          <cell r="U207" t="e">
            <v>#N/A</v>
          </cell>
          <cell r="V207" t="e">
            <v>#N/A</v>
          </cell>
          <cell r="W207" t="e">
            <v>#N/A</v>
          </cell>
          <cell r="X207" t="e">
            <v>#N/A</v>
          </cell>
          <cell r="Y207" t="e">
            <v>#N/A</v>
          </cell>
          <cell r="Z207" t="e">
            <v>#N/A</v>
          </cell>
          <cell r="AA207" t="e">
            <v>#N/A</v>
          </cell>
          <cell r="AB207" t="e">
            <v>#N/A</v>
          </cell>
          <cell r="AC207" t="e">
            <v>#N/A</v>
          </cell>
          <cell r="AD207" t="e">
            <v>#N/A</v>
          </cell>
          <cell r="AE207" t="e">
            <v>#N/A</v>
          </cell>
          <cell r="AF207" t="e">
            <v>#N/A</v>
          </cell>
        </row>
        <row r="208">
          <cell r="A208" t="str">
            <v>COLUSA_2_PL1X3</v>
          </cell>
          <cell r="B208" t="str">
            <v>Colusa Generating Station</v>
          </cell>
          <cell r="C208" t="str">
            <v>CAISO System</v>
          </cell>
          <cell r="D208">
            <v>625.22</v>
          </cell>
          <cell r="E208">
            <v>627.91</v>
          </cell>
          <cell r="F208">
            <v>623.91</v>
          </cell>
          <cell r="G208">
            <v>617.81</v>
          </cell>
          <cell r="H208">
            <v>617.86</v>
          </cell>
          <cell r="I208">
            <v>592.96</v>
          </cell>
          <cell r="J208">
            <v>597.89</v>
          </cell>
          <cell r="K208">
            <v>594.5</v>
          </cell>
          <cell r="L208">
            <v>601.37</v>
          </cell>
          <cell r="M208">
            <v>617.6</v>
          </cell>
          <cell r="N208">
            <v>622.01</v>
          </cell>
          <cell r="O208">
            <v>624.58</v>
          </cell>
          <cell r="P208" t="str">
            <v>Y</v>
          </cell>
          <cell r="Q208" t="str">
            <v>North</v>
          </cell>
          <cell r="R208" t="str">
            <v>FC</v>
          </cell>
          <cell r="S208" t="str">
            <v/>
          </cell>
          <cell r="U208" t="e">
            <v>#N/A</v>
          </cell>
          <cell r="V208" t="e">
            <v>#N/A</v>
          </cell>
          <cell r="W208" t="e">
            <v>#N/A</v>
          </cell>
          <cell r="X208" t="e">
            <v>#N/A</v>
          </cell>
          <cell r="Y208" t="e">
            <v>#N/A</v>
          </cell>
          <cell r="Z208" t="e">
            <v>#N/A</v>
          </cell>
          <cell r="AA208" t="e">
            <v>#N/A</v>
          </cell>
          <cell r="AB208" t="e">
            <v>#N/A</v>
          </cell>
          <cell r="AC208" t="e">
            <v>#N/A</v>
          </cell>
          <cell r="AD208" t="e">
            <v>#N/A</v>
          </cell>
          <cell r="AE208" t="e">
            <v>#N/A</v>
          </cell>
          <cell r="AF208" t="e">
            <v>#N/A</v>
          </cell>
        </row>
        <row r="209">
          <cell r="A209" t="str">
            <v>COLVIL_7_PL1X2</v>
          </cell>
          <cell r="B209" t="str">
            <v>COLLIERVILLE HYDRO UNIT 1 &amp; 2 AGGREGATE</v>
          </cell>
          <cell r="C209" t="str">
            <v>CAISO System</v>
          </cell>
          <cell r="D209">
            <v>246.86</v>
          </cell>
          <cell r="E209">
            <v>246.86</v>
          </cell>
          <cell r="F209">
            <v>246.86</v>
          </cell>
          <cell r="G209">
            <v>246.86</v>
          </cell>
          <cell r="H209">
            <v>246.86</v>
          </cell>
          <cell r="I209">
            <v>246.86</v>
          </cell>
          <cell r="J209">
            <v>246.86</v>
          </cell>
          <cell r="K209">
            <v>246.86</v>
          </cell>
          <cell r="L209">
            <v>246.86</v>
          </cell>
          <cell r="M209">
            <v>246.86</v>
          </cell>
          <cell r="N209">
            <v>246.86</v>
          </cell>
          <cell r="O209">
            <v>246.86</v>
          </cell>
          <cell r="P209" t="str">
            <v>Y</v>
          </cell>
          <cell r="Q209" t="str">
            <v>North</v>
          </cell>
          <cell r="R209" t="str">
            <v>FC</v>
          </cell>
          <cell r="S209" t="str">
            <v/>
          </cell>
          <cell r="T209" t="str">
            <v/>
          </cell>
          <cell r="U209" t="e">
            <v>#N/A</v>
          </cell>
          <cell r="V209" t="e">
            <v>#N/A</v>
          </cell>
          <cell r="W209" t="e">
            <v>#N/A</v>
          </cell>
          <cell r="X209" t="e">
            <v>#N/A</v>
          </cell>
          <cell r="Y209" t="e">
            <v>#N/A</v>
          </cell>
          <cell r="Z209" t="e">
            <v>#N/A</v>
          </cell>
          <cell r="AA209" t="e">
            <v>#N/A</v>
          </cell>
          <cell r="AB209" t="e">
            <v>#N/A</v>
          </cell>
          <cell r="AC209" t="e">
            <v>#N/A</v>
          </cell>
          <cell r="AD209" t="e">
            <v>#N/A</v>
          </cell>
          <cell r="AE209" t="e">
            <v>#N/A</v>
          </cell>
          <cell r="AF209" t="e">
            <v>#N/A</v>
          </cell>
        </row>
        <row r="210">
          <cell r="A210" t="str">
            <v>CONTRL_1_CASAD1</v>
          </cell>
          <cell r="B210" t="str">
            <v>Mammoth G1</v>
          </cell>
          <cell r="C210" t="str">
            <v>CAISO System</v>
          </cell>
          <cell r="D210">
            <v>7.2</v>
          </cell>
          <cell r="E210">
            <v>7.2</v>
          </cell>
          <cell r="F210">
            <v>6.97</v>
          </cell>
          <cell r="G210">
            <v>6.69</v>
          </cell>
          <cell r="H210">
            <v>6.54</v>
          </cell>
          <cell r="I210">
            <v>5.51</v>
          </cell>
          <cell r="J210">
            <v>5.32</v>
          </cell>
          <cell r="K210">
            <v>5.44</v>
          </cell>
          <cell r="L210">
            <v>5.85</v>
          </cell>
          <cell r="M210">
            <v>6.41</v>
          </cell>
          <cell r="N210">
            <v>7.18</v>
          </cell>
          <cell r="O210">
            <v>6.88</v>
          </cell>
          <cell r="P210" t="str">
            <v>N</v>
          </cell>
          <cell r="Q210" t="str">
            <v>South</v>
          </cell>
          <cell r="R210" t="str">
            <v>FC</v>
          </cell>
          <cell r="S210" t="str">
            <v/>
          </cell>
          <cell r="T210" t="str">
            <v/>
          </cell>
          <cell r="U210">
            <v>7.35</v>
          </cell>
          <cell r="V210">
            <v>7.28</v>
          </cell>
          <cell r="W210">
            <v>6.97</v>
          </cell>
          <cell r="X210">
            <v>6.69</v>
          </cell>
          <cell r="Y210">
            <v>6.54</v>
          </cell>
          <cell r="Z210">
            <v>5.51</v>
          </cell>
          <cell r="AA210">
            <v>5.32</v>
          </cell>
          <cell r="AB210">
            <v>5.44</v>
          </cell>
          <cell r="AC210">
            <v>5.85</v>
          </cell>
          <cell r="AD210">
            <v>6.41</v>
          </cell>
          <cell r="AE210">
            <v>7.18</v>
          </cell>
          <cell r="AF210">
            <v>6.88</v>
          </cell>
        </row>
        <row r="211">
          <cell r="A211" t="str">
            <v>CONTRL_1_CASAD2</v>
          </cell>
          <cell r="B211" t="str">
            <v>Mammoth G2</v>
          </cell>
          <cell r="C211" t="str">
            <v>CAISO System</v>
          </cell>
          <cell r="D211">
            <v>10.11</v>
          </cell>
          <cell r="E211">
            <v>9.97</v>
          </cell>
          <cell r="F211">
            <v>9.45</v>
          </cell>
          <cell r="G211">
            <v>8.35</v>
          </cell>
          <cell r="H211">
            <v>8.63</v>
          </cell>
          <cell r="I211">
            <v>8.23</v>
          </cell>
          <cell r="J211">
            <v>9.41</v>
          </cell>
          <cell r="K211">
            <v>9.28</v>
          </cell>
          <cell r="L211">
            <v>9.17</v>
          </cell>
          <cell r="M211">
            <v>9.16</v>
          </cell>
          <cell r="N211">
            <v>9.99</v>
          </cell>
          <cell r="O211">
            <v>10.2</v>
          </cell>
          <cell r="P211" t="str">
            <v>Y</v>
          </cell>
          <cell r="Q211" t="str">
            <v>South</v>
          </cell>
          <cell r="R211" t="str">
            <v>FC</v>
          </cell>
          <cell r="S211" t="str">
            <v/>
          </cell>
          <cell r="T211" t="str">
            <v/>
          </cell>
          <cell r="U211" t="e">
            <v>#N/A</v>
          </cell>
          <cell r="V211" t="e">
            <v>#N/A</v>
          </cell>
          <cell r="W211" t="e">
            <v>#N/A</v>
          </cell>
          <cell r="X211" t="e">
            <v>#N/A</v>
          </cell>
          <cell r="Y211" t="e">
            <v>#N/A</v>
          </cell>
          <cell r="Z211" t="e">
            <v>#N/A</v>
          </cell>
          <cell r="AA211" t="e">
            <v>#N/A</v>
          </cell>
          <cell r="AB211" t="e">
            <v>#N/A</v>
          </cell>
          <cell r="AC211" t="e">
            <v>#N/A</v>
          </cell>
          <cell r="AD211" t="e">
            <v>#N/A</v>
          </cell>
          <cell r="AE211" t="e">
            <v>#N/A</v>
          </cell>
          <cell r="AF211" t="e">
            <v>#N/A</v>
          </cell>
        </row>
        <row r="212">
          <cell r="A212" t="str">
            <v>CONTRL_1_CASAD3</v>
          </cell>
          <cell r="B212" t="str">
            <v>Mammoth G3</v>
          </cell>
          <cell r="C212" t="str">
            <v>CAISO System</v>
          </cell>
          <cell r="D212">
            <v>12.61</v>
          </cell>
          <cell r="E212">
            <v>13.07</v>
          </cell>
          <cell r="F212">
            <v>12.95</v>
          </cell>
          <cell r="G212">
            <v>11.17</v>
          </cell>
          <cell r="H212">
            <v>7.49</v>
          </cell>
          <cell r="I212">
            <v>6.5</v>
          </cell>
          <cell r="J212">
            <v>8.66</v>
          </cell>
          <cell r="K212">
            <v>8.84</v>
          </cell>
          <cell r="L212">
            <v>9.73</v>
          </cell>
          <cell r="M212">
            <v>10.67</v>
          </cell>
          <cell r="N212">
            <v>12.67</v>
          </cell>
          <cell r="O212">
            <v>12.91</v>
          </cell>
          <cell r="P212" t="str">
            <v>N</v>
          </cell>
          <cell r="Q212" t="str">
            <v>South</v>
          </cell>
          <cell r="R212" t="str">
            <v>FC</v>
          </cell>
          <cell r="S212" t="str">
            <v/>
          </cell>
          <cell r="T212" t="str">
            <v/>
          </cell>
          <cell r="U212">
            <v>12.61</v>
          </cell>
          <cell r="V212">
            <v>13.07</v>
          </cell>
          <cell r="W212">
            <v>12.95</v>
          </cell>
          <cell r="X212">
            <v>11.17</v>
          </cell>
          <cell r="Y212">
            <v>7.49</v>
          </cell>
          <cell r="Z212">
            <v>6.5</v>
          </cell>
          <cell r="AA212">
            <v>8.66</v>
          </cell>
          <cell r="AB212">
            <v>8.84</v>
          </cell>
          <cell r="AC212">
            <v>9.73</v>
          </cell>
          <cell r="AD212">
            <v>10.67</v>
          </cell>
          <cell r="AE212">
            <v>12.67</v>
          </cell>
          <cell r="AF212">
            <v>12.91</v>
          </cell>
        </row>
        <row r="213">
          <cell r="A213" t="str">
            <v>CONTRL_1_LUNDY</v>
          </cell>
          <cell r="B213" t="str">
            <v>LUNDY</v>
          </cell>
          <cell r="C213" t="str">
            <v>CAISO System</v>
          </cell>
          <cell r="D213">
            <v>0.41</v>
          </cell>
          <cell r="E213">
            <v>0.39</v>
          </cell>
          <cell r="F213">
            <v>0.48</v>
          </cell>
          <cell r="G213">
            <v>0.67</v>
          </cell>
          <cell r="H213">
            <v>1.48</v>
          </cell>
          <cell r="I213">
            <v>1.94</v>
          </cell>
          <cell r="J213">
            <v>1.52</v>
          </cell>
          <cell r="K213">
            <v>1.1</v>
          </cell>
          <cell r="L213">
            <v>0.78</v>
          </cell>
          <cell r="M213">
            <v>0.49</v>
          </cell>
          <cell r="N213">
            <v>0.47</v>
          </cell>
          <cell r="O213">
            <v>0.35</v>
          </cell>
          <cell r="P213" t="str">
            <v>N</v>
          </cell>
          <cell r="Q213" t="str">
            <v>South</v>
          </cell>
          <cell r="R213" t="str">
            <v>FC</v>
          </cell>
          <cell r="S213" t="str">
            <v/>
          </cell>
          <cell r="T213" t="str">
            <v/>
          </cell>
          <cell r="U213">
            <v>0.41</v>
          </cell>
          <cell r="V213">
            <v>0.39</v>
          </cell>
          <cell r="W213">
            <v>0.48</v>
          </cell>
          <cell r="X213">
            <v>0.67</v>
          </cell>
          <cell r="Y213">
            <v>1.48</v>
          </cell>
          <cell r="Z213">
            <v>1.94</v>
          </cell>
          <cell r="AA213">
            <v>1.52</v>
          </cell>
          <cell r="AB213">
            <v>1.1</v>
          </cell>
          <cell r="AC213">
            <v>0.78</v>
          </cell>
          <cell r="AD213">
            <v>0.49</v>
          </cell>
          <cell r="AE213">
            <v>0.47</v>
          </cell>
          <cell r="AF213">
            <v>0.35</v>
          </cell>
        </row>
        <row r="214">
          <cell r="A214" t="str">
            <v>CONTRL_1_OXBOW</v>
          </cell>
          <cell r="B214" t="str">
            <v>Dixie Valley Geo</v>
          </cell>
          <cell r="C214" t="str">
            <v>CAISO System</v>
          </cell>
          <cell r="D214">
            <v>59.72</v>
          </cell>
          <cell r="E214">
            <v>57.58</v>
          </cell>
          <cell r="F214">
            <v>57.37</v>
          </cell>
          <cell r="G214">
            <v>56.05</v>
          </cell>
          <cell r="H214">
            <v>55.56</v>
          </cell>
          <cell r="I214">
            <v>55.56</v>
          </cell>
          <cell r="J214">
            <v>54.71</v>
          </cell>
          <cell r="K214">
            <v>54.35</v>
          </cell>
          <cell r="L214">
            <v>54.36</v>
          </cell>
          <cell r="M214">
            <v>52.52</v>
          </cell>
          <cell r="N214">
            <v>59.52</v>
          </cell>
          <cell r="O214">
            <v>58.84</v>
          </cell>
          <cell r="P214" t="str">
            <v>N</v>
          </cell>
          <cell r="Q214" t="str">
            <v>South</v>
          </cell>
          <cell r="R214" t="str">
            <v>FC</v>
          </cell>
          <cell r="S214" t="str">
            <v/>
          </cell>
          <cell r="T214" t="str">
            <v/>
          </cell>
          <cell r="U214">
            <v>59.72</v>
          </cell>
          <cell r="V214">
            <v>57.58</v>
          </cell>
          <cell r="W214">
            <v>57.37</v>
          </cell>
          <cell r="X214">
            <v>56.05</v>
          </cell>
          <cell r="Y214">
            <v>55.56</v>
          </cell>
          <cell r="Z214">
            <v>55.56</v>
          </cell>
          <cell r="AA214">
            <v>54.71</v>
          </cell>
          <cell r="AB214">
            <v>54.35</v>
          </cell>
          <cell r="AC214">
            <v>54.36</v>
          </cell>
          <cell r="AD214">
            <v>52.52</v>
          </cell>
          <cell r="AE214">
            <v>59.52</v>
          </cell>
          <cell r="AF214">
            <v>58.84</v>
          </cell>
        </row>
        <row r="215">
          <cell r="A215" t="str">
            <v>CONTRL_1_POOLE</v>
          </cell>
          <cell r="B215" t="str">
            <v>POOLE HYDRO PLANT 1</v>
          </cell>
          <cell r="C215" t="str">
            <v>CAISO System</v>
          </cell>
          <cell r="D215">
            <v>0.9</v>
          </cell>
          <cell r="E215">
            <v>0.98</v>
          </cell>
          <cell r="F215">
            <v>0.65</v>
          </cell>
          <cell r="G215">
            <v>0.72</v>
          </cell>
          <cell r="H215">
            <v>1.81</v>
          </cell>
          <cell r="I215">
            <v>8.96</v>
          </cell>
          <cell r="J215">
            <v>7.38</v>
          </cell>
          <cell r="K215">
            <v>4.88</v>
          </cell>
          <cell r="L215">
            <v>0.6</v>
          </cell>
          <cell r="M215">
            <v>0.31</v>
          </cell>
          <cell r="N215">
            <v>0.38</v>
          </cell>
          <cell r="O215">
            <v>0.8</v>
          </cell>
          <cell r="P215" t="str">
            <v>Y</v>
          </cell>
          <cell r="Q215" t="str">
            <v>South</v>
          </cell>
          <cell r="R215" t="str">
            <v>FC</v>
          </cell>
          <cell r="S215" t="str">
            <v/>
          </cell>
          <cell r="T215" t="str">
            <v/>
          </cell>
          <cell r="U215" t="e">
            <v>#N/A</v>
          </cell>
          <cell r="V215" t="e">
            <v>#N/A</v>
          </cell>
          <cell r="W215" t="e">
            <v>#N/A</v>
          </cell>
          <cell r="X215" t="e">
            <v>#N/A</v>
          </cell>
          <cell r="Y215" t="e">
            <v>#N/A</v>
          </cell>
          <cell r="Z215" t="e">
            <v>#N/A</v>
          </cell>
          <cell r="AA215" t="e">
            <v>#N/A</v>
          </cell>
          <cell r="AB215" t="e">
            <v>#N/A</v>
          </cell>
          <cell r="AC215" t="e">
            <v>#N/A</v>
          </cell>
          <cell r="AD215" t="e">
            <v>#N/A</v>
          </cell>
          <cell r="AE215" t="e">
            <v>#N/A</v>
          </cell>
          <cell r="AF215" t="e">
            <v>#N/A</v>
          </cell>
        </row>
        <row r="216">
          <cell r="A216" t="str">
            <v>CONTRL_1_QF</v>
          </cell>
          <cell r="B216" t="str">
            <v>CONTROL QFS</v>
          </cell>
          <cell r="C216" t="str">
            <v>CAISO System</v>
          </cell>
          <cell r="D216">
            <v>1.21</v>
          </cell>
          <cell r="E216">
            <v>1.15</v>
          </cell>
          <cell r="F216">
            <v>1.29</v>
          </cell>
          <cell r="G216">
            <v>1.57</v>
          </cell>
          <cell r="H216">
            <v>1.43</v>
          </cell>
          <cell r="I216">
            <v>1.38</v>
          </cell>
          <cell r="J216">
            <v>1.42</v>
          </cell>
          <cell r="K216">
            <v>1.25</v>
          </cell>
          <cell r="L216">
            <v>1.32</v>
          </cell>
          <cell r="M216">
            <v>1.06</v>
          </cell>
          <cell r="N216">
            <v>1.07</v>
          </cell>
          <cell r="O216">
            <v>1.41</v>
          </cell>
          <cell r="P216" t="str">
            <v>N</v>
          </cell>
          <cell r="Q216" t="str">
            <v>South</v>
          </cell>
          <cell r="R216" t="str">
            <v>FC</v>
          </cell>
          <cell r="S216" t="str">
            <v/>
          </cell>
          <cell r="T216" t="str">
            <v/>
          </cell>
          <cell r="U216">
            <v>1.21</v>
          </cell>
          <cell r="V216">
            <v>1.15</v>
          </cell>
          <cell r="W216">
            <v>1.29</v>
          </cell>
          <cell r="X216">
            <v>1.57</v>
          </cell>
          <cell r="Y216">
            <v>1.43</v>
          </cell>
          <cell r="Z216">
            <v>1.38</v>
          </cell>
          <cell r="AA216">
            <v>1.42</v>
          </cell>
          <cell r="AB216">
            <v>1.25</v>
          </cell>
          <cell r="AC216">
            <v>1.32</v>
          </cell>
          <cell r="AD216">
            <v>1.06</v>
          </cell>
          <cell r="AE216">
            <v>1.07</v>
          </cell>
          <cell r="AF216">
            <v>1.41</v>
          </cell>
        </row>
        <row r="217">
          <cell r="A217" t="str">
            <v>CONTRL_1_RUSHCK</v>
          </cell>
          <cell r="B217" t="str">
            <v>RUSH CREEK</v>
          </cell>
          <cell r="C217" t="str">
            <v>CAISO System</v>
          </cell>
          <cell r="D217">
            <v>0</v>
          </cell>
          <cell r="E217">
            <v>0.8</v>
          </cell>
          <cell r="F217">
            <v>5.62</v>
          </cell>
          <cell r="G217">
            <v>5.62</v>
          </cell>
          <cell r="H217">
            <v>5.6</v>
          </cell>
          <cell r="I217">
            <v>4.74</v>
          </cell>
          <cell r="J217">
            <v>0.8</v>
          </cell>
          <cell r="K217">
            <v>1.3</v>
          </cell>
          <cell r="L217">
            <v>1.6</v>
          </cell>
          <cell r="M217">
            <v>1.62</v>
          </cell>
          <cell r="N217">
            <v>0.66</v>
          </cell>
          <cell r="O217">
            <v>0.82</v>
          </cell>
          <cell r="P217" t="str">
            <v>Y</v>
          </cell>
          <cell r="Q217" t="str">
            <v>South</v>
          </cell>
          <cell r="R217" t="str">
            <v>FC</v>
          </cell>
          <cell r="S217" t="str">
            <v/>
          </cell>
          <cell r="T217" t="str">
            <v/>
          </cell>
          <cell r="U217" t="e">
            <v>#N/A</v>
          </cell>
          <cell r="V217" t="e">
            <v>#N/A</v>
          </cell>
          <cell r="W217" t="e">
            <v>#N/A</v>
          </cell>
          <cell r="X217" t="e">
            <v>#N/A</v>
          </cell>
          <cell r="Y217" t="e">
            <v>#N/A</v>
          </cell>
          <cell r="Z217" t="e">
            <v>#N/A</v>
          </cell>
          <cell r="AA217" t="e">
            <v>#N/A</v>
          </cell>
          <cell r="AB217" t="e">
            <v>#N/A</v>
          </cell>
          <cell r="AC217" t="e">
            <v>#N/A</v>
          </cell>
          <cell r="AD217" t="e">
            <v>#N/A</v>
          </cell>
          <cell r="AE217" t="e">
            <v>#N/A</v>
          </cell>
          <cell r="AF217" t="e">
            <v>#N/A</v>
          </cell>
        </row>
        <row r="218">
          <cell r="A218" t="str">
            <v>COPMT2_2_SOLAR2</v>
          </cell>
          <cell r="B218" t="str">
            <v>CMS2</v>
          </cell>
          <cell r="C218" t="str">
            <v>CAISO System</v>
          </cell>
          <cell r="D218">
            <v>0.62</v>
          </cell>
          <cell r="E218">
            <v>4.65</v>
          </cell>
          <cell r="F218">
            <v>5.43</v>
          </cell>
          <cell r="G218">
            <v>6.82</v>
          </cell>
          <cell r="H218">
            <v>9.92</v>
          </cell>
          <cell r="I218">
            <v>20.31</v>
          </cell>
          <cell r="J218">
            <v>22.32</v>
          </cell>
          <cell r="K218">
            <v>19.22</v>
          </cell>
          <cell r="L218">
            <v>17.21</v>
          </cell>
          <cell r="M218">
            <v>11.47</v>
          </cell>
          <cell r="N218">
            <v>8.84</v>
          </cell>
          <cell r="O218">
            <v>5.43</v>
          </cell>
          <cell r="P218" t="str">
            <v>N</v>
          </cell>
          <cell r="Q218" t="str">
            <v>South</v>
          </cell>
          <cell r="R218" t="str">
            <v>FC</v>
          </cell>
          <cell r="S218" t="str">
            <v/>
          </cell>
          <cell r="T218" t="str">
            <v/>
          </cell>
          <cell r="U218">
            <v>0.62</v>
          </cell>
          <cell r="V218">
            <v>4.65</v>
          </cell>
          <cell r="W218">
            <v>5.43</v>
          </cell>
          <cell r="X218">
            <v>6.82</v>
          </cell>
          <cell r="Y218">
            <v>9.92</v>
          </cell>
          <cell r="Z218">
            <v>20.31</v>
          </cell>
          <cell r="AA218">
            <v>22.32</v>
          </cell>
          <cell r="AB218">
            <v>19.22</v>
          </cell>
          <cell r="AC218">
            <v>17.21</v>
          </cell>
          <cell r="AD218">
            <v>11.47</v>
          </cell>
          <cell r="AE218">
            <v>8.84</v>
          </cell>
          <cell r="AF218">
            <v>5.43</v>
          </cell>
        </row>
        <row r="219">
          <cell r="A219" t="str">
            <v>COPMT4_2_SOLAR4</v>
          </cell>
          <cell r="B219" t="str">
            <v>Copper Mountain Solar 4</v>
          </cell>
          <cell r="C219" t="str">
            <v>CAISO System</v>
          </cell>
          <cell r="D219">
            <v>0.37</v>
          </cell>
          <cell r="E219">
            <v>2.76</v>
          </cell>
          <cell r="F219">
            <v>3.22</v>
          </cell>
          <cell r="G219">
            <v>4.05</v>
          </cell>
          <cell r="H219">
            <v>5.89</v>
          </cell>
          <cell r="I219">
            <v>12.05</v>
          </cell>
          <cell r="J219">
            <v>13.25</v>
          </cell>
          <cell r="K219">
            <v>11.41</v>
          </cell>
          <cell r="L219">
            <v>10.21</v>
          </cell>
          <cell r="M219">
            <v>6.81</v>
          </cell>
          <cell r="N219">
            <v>5.24</v>
          </cell>
          <cell r="O219">
            <v>3.22</v>
          </cell>
          <cell r="P219" t="str">
            <v>N</v>
          </cell>
          <cell r="Q219" t="str">
            <v>South</v>
          </cell>
          <cell r="R219" t="str">
            <v>FC</v>
          </cell>
          <cell r="S219" t="str">
            <v/>
          </cell>
          <cell r="T219" t="str">
            <v/>
          </cell>
          <cell r="U219">
            <v>0.37</v>
          </cell>
          <cell r="V219">
            <v>2.76</v>
          </cell>
          <cell r="W219">
            <v>3.22</v>
          </cell>
          <cell r="X219">
            <v>4.05</v>
          </cell>
          <cell r="Y219">
            <v>5.89</v>
          </cell>
          <cell r="Z219">
            <v>12.05</v>
          </cell>
          <cell r="AA219">
            <v>13.25</v>
          </cell>
          <cell r="AB219">
            <v>11.41</v>
          </cell>
          <cell r="AC219">
            <v>10.21</v>
          </cell>
          <cell r="AD219">
            <v>6.81</v>
          </cell>
          <cell r="AE219">
            <v>5.24</v>
          </cell>
          <cell r="AF219">
            <v>3.22</v>
          </cell>
        </row>
        <row r="220">
          <cell r="A220" t="str">
            <v>COPMTN_2_CM10</v>
          </cell>
          <cell r="B220" t="str">
            <v>Copper Mountain 10</v>
          </cell>
          <cell r="C220" t="str">
            <v>CAISO System</v>
          </cell>
          <cell r="D220">
            <v>0.04</v>
          </cell>
          <cell r="E220">
            <v>0.3</v>
          </cell>
          <cell r="F220">
            <v>0.35</v>
          </cell>
          <cell r="G220">
            <v>0.44</v>
          </cell>
          <cell r="H220">
            <v>0.64</v>
          </cell>
          <cell r="I220">
            <v>1.31</v>
          </cell>
          <cell r="J220">
            <v>1.44</v>
          </cell>
          <cell r="K220">
            <v>1.24</v>
          </cell>
          <cell r="L220">
            <v>1.11</v>
          </cell>
          <cell r="M220">
            <v>0.74</v>
          </cell>
          <cell r="N220">
            <v>0.57</v>
          </cell>
          <cell r="O220">
            <v>0.35</v>
          </cell>
          <cell r="P220" t="str">
            <v>N</v>
          </cell>
          <cell r="Q220" t="str">
            <v>South</v>
          </cell>
          <cell r="R220" t="str">
            <v>PD</v>
          </cell>
          <cell r="S220" t="str">
            <v>7.25</v>
          </cell>
          <cell r="T220" t="str">
            <v/>
          </cell>
          <cell r="U220">
            <v>0.04</v>
          </cell>
          <cell r="V220">
            <v>0.3</v>
          </cell>
          <cell r="W220">
            <v>0.35</v>
          </cell>
          <cell r="X220">
            <v>0.44</v>
          </cell>
          <cell r="Y220">
            <v>0.64</v>
          </cell>
          <cell r="Z220">
            <v>1.31</v>
          </cell>
          <cell r="AA220">
            <v>1.44</v>
          </cell>
          <cell r="AB220">
            <v>1.24</v>
          </cell>
          <cell r="AC220">
            <v>1.11</v>
          </cell>
          <cell r="AD220">
            <v>0.74</v>
          </cell>
          <cell r="AE220">
            <v>0.57</v>
          </cell>
          <cell r="AF220">
            <v>0.35</v>
          </cell>
        </row>
        <row r="221">
          <cell r="A221" t="str">
            <v>COPMTN_2_SOLAR1</v>
          </cell>
          <cell r="B221" t="str">
            <v>Copper Mountain 48</v>
          </cell>
          <cell r="C221" t="str">
            <v>CAISO System</v>
          </cell>
          <cell r="D221">
            <v>0.19</v>
          </cell>
          <cell r="E221">
            <v>1.44</v>
          </cell>
          <cell r="F221">
            <v>1.68</v>
          </cell>
          <cell r="G221">
            <v>2.11</v>
          </cell>
          <cell r="H221">
            <v>3.07</v>
          </cell>
          <cell r="I221">
            <v>6.29</v>
          </cell>
          <cell r="J221">
            <v>6.91</v>
          </cell>
          <cell r="K221">
            <v>5.95</v>
          </cell>
          <cell r="L221">
            <v>5.33</v>
          </cell>
          <cell r="M221">
            <v>3.55</v>
          </cell>
          <cell r="N221">
            <v>2.74</v>
          </cell>
          <cell r="O221">
            <v>1.68</v>
          </cell>
          <cell r="P221" t="str">
            <v>N</v>
          </cell>
          <cell r="Q221" t="str">
            <v>South</v>
          </cell>
          <cell r="R221" t="str">
            <v>PD</v>
          </cell>
          <cell r="S221" t="str">
            <v>16.50</v>
          </cell>
          <cell r="T221" t="str">
            <v/>
          </cell>
          <cell r="U221">
            <v>0.19</v>
          </cell>
          <cell r="V221">
            <v>1.44</v>
          </cell>
          <cell r="W221">
            <v>1.68</v>
          </cell>
          <cell r="X221">
            <v>2.11</v>
          </cell>
          <cell r="Y221">
            <v>3.07</v>
          </cell>
          <cell r="Z221">
            <v>6.29</v>
          </cell>
          <cell r="AA221">
            <v>6.91</v>
          </cell>
          <cell r="AB221">
            <v>5.95</v>
          </cell>
          <cell r="AC221">
            <v>5.33</v>
          </cell>
          <cell r="AD221">
            <v>3.55</v>
          </cell>
          <cell r="AE221">
            <v>2.74</v>
          </cell>
          <cell r="AF221">
            <v>1.68</v>
          </cell>
        </row>
        <row r="222">
          <cell r="A222" t="str">
            <v>CORCAN_1_SOLAR1</v>
          </cell>
          <cell r="B222" t="str">
            <v>CID Solar</v>
          </cell>
          <cell r="C222" t="str">
            <v>Fresno</v>
          </cell>
          <cell r="D222">
            <v>0.08</v>
          </cell>
          <cell r="E222">
            <v>0.6</v>
          </cell>
          <cell r="F222">
            <v>0.7</v>
          </cell>
          <cell r="G222">
            <v>0.88</v>
          </cell>
          <cell r="H222">
            <v>1.28</v>
          </cell>
          <cell r="I222">
            <v>2.62</v>
          </cell>
          <cell r="J222">
            <v>2.88</v>
          </cell>
          <cell r="K222">
            <v>2.48</v>
          </cell>
          <cell r="L222">
            <v>2.22</v>
          </cell>
          <cell r="M222">
            <v>1.48</v>
          </cell>
          <cell r="N222">
            <v>1.14</v>
          </cell>
          <cell r="O222">
            <v>0.7</v>
          </cell>
          <cell r="P222" t="str">
            <v>N</v>
          </cell>
          <cell r="Q222" t="str">
            <v>North</v>
          </cell>
          <cell r="R222" t="str">
            <v>FC</v>
          </cell>
          <cell r="S222" t="str">
            <v/>
          </cell>
          <cell r="T222" t="str">
            <v/>
          </cell>
          <cell r="U222">
            <v>0.08</v>
          </cell>
          <cell r="V222">
            <v>0.6</v>
          </cell>
          <cell r="W222">
            <v>0.7</v>
          </cell>
          <cell r="X222">
            <v>0.88</v>
          </cell>
          <cell r="Y222">
            <v>1.28</v>
          </cell>
          <cell r="Z222">
            <v>2.62</v>
          </cell>
          <cell r="AA222">
            <v>2.88</v>
          </cell>
          <cell r="AB222">
            <v>2.48</v>
          </cell>
          <cell r="AC222">
            <v>2.22</v>
          </cell>
          <cell r="AD222">
            <v>1.48</v>
          </cell>
          <cell r="AE222">
            <v>1.14</v>
          </cell>
          <cell r="AF222">
            <v>0.7</v>
          </cell>
        </row>
        <row r="223">
          <cell r="A223" t="str">
            <v>CORCAN_1_SOLAR2</v>
          </cell>
          <cell r="B223" t="str">
            <v>Corcoran City</v>
          </cell>
          <cell r="C223" t="str">
            <v>Fresno</v>
          </cell>
          <cell r="D223">
            <v>0.04</v>
          </cell>
          <cell r="E223">
            <v>0.33</v>
          </cell>
          <cell r="F223">
            <v>0.39</v>
          </cell>
          <cell r="G223">
            <v>0.48</v>
          </cell>
          <cell r="H223">
            <v>0.7</v>
          </cell>
          <cell r="I223">
            <v>1.44</v>
          </cell>
          <cell r="J223">
            <v>1.58</v>
          </cell>
          <cell r="K223">
            <v>1.36</v>
          </cell>
          <cell r="L223">
            <v>1.22</v>
          </cell>
          <cell r="M223">
            <v>0.81</v>
          </cell>
          <cell r="N223">
            <v>0.63</v>
          </cell>
          <cell r="O223">
            <v>0.39</v>
          </cell>
          <cell r="P223" t="str">
            <v>N</v>
          </cell>
          <cell r="Q223" t="str">
            <v>North</v>
          </cell>
          <cell r="R223" t="str">
            <v>FC</v>
          </cell>
          <cell r="S223" t="str">
            <v/>
          </cell>
          <cell r="T223" t="str">
            <v/>
          </cell>
          <cell r="U223">
            <v>0.04</v>
          </cell>
          <cell r="V223">
            <v>0.33</v>
          </cell>
          <cell r="W223">
            <v>0.39</v>
          </cell>
          <cell r="X223">
            <v>0.48</v>
          </cell>
          <cell r="Y223">
            <v>0.7</v>
          </cell>
          <cell r="Z223">
            <v>1.44</v>
          </cell>
          <cell r="AA223">
            <v>1.58</v>
          </cell>
          <cell r="AB223">
            <v>1.36</v>
          </cell>
          <cell r="AC223">
            <v>1.22</v>
          </cell>
          <cell r="AD223">
            <v>0.81</v>
          </cell>
          <cell r="AE223">
            <v>0.63</v>
          </cell>
          <cell r="AF223">
            <v>0.39</v>
          </cell>
        </row>
        <row r="224">
          <cell r="A224" t="str">
            <v>CORONS_2_SOLAR</v>
          </cell>
          <cell r="B224" t="str">
            <v>Master Development Corona</v>
          </cell>
          <cell r="C224" t="str">
            <v>LA Basin</v>
          </cell>
          <cell r="D224">
            <v>0</v>
          </cell>
          <cell r="E224">
            <v>0</v>
          </cell>
          <cell r="F224">
            <v>0</v>
          </cell>
          <cell r="G224">
            <v>0</v>
          </cell>
          <cell r="H224">
            <v>0</v>
          </cell>
          <cell r="I224">
            <v>0</v>
          </cell>
          <cell r="J224">
            <v>0</v>
          </cell>
          <cell r="K224">
            <v>0</v>
          </cell>
          <cell r="L224">
            <v>0</v>
          </cell>
          <cell r="M224">
            <v>0</v>
          </cell>
          <cell r="N224">
            <v>0</v>
          </cell>
          <cell r="O224">
            <v>0</v>
          </cell>
          <cell r="P224" t="str">
            <v>N</v>
          </cell>
          <cell r="Q224" t="str">
            <v>South</v>
          </cell>
          <cell r="R224" t="str">
            <v>EO</v>
          </cell>
          <cell r="S224" t="str">
            <v/>
          </cell>
          <cell r="T224" t="str">
            <v/>
          </cell>
          <cell r="U224">
            <v>0</v>
          </cell>
          <cell r="V224">
            <v>0.03</v>
          </cell>
          <cell r="W224">
            <v>0.03</v>
          </cell>
          <cell r="X224">
            <v>0.04</v>
          </cell>
          <cell r="Y224">
            <v>0.06</v>
          </cell>
          <cell r="Z224">
            <v>0.13</v>
          </cell>
          <cell r="AA224">
            <v>0.14</v>
          </cell>
          <cell r="AB224">
            <v>0.12</v>
          </cell>
          <cell r="AC224">
            <v>0.11</v>
          </cell>
          <cell r="AD224">
            <v>0.07</v>
          </cell>
          <cell r="AE224">
            <v>0.06</v>
          </cell>
          <cell r="AF224">
            <v>0.03</v>
          </cell>
        </row>
        <row r="225">
          <cell r="A225" t="str">
            <v>CORONS_6_CLRWTR</v>
          </cell>
          <cell r="B225" t="str">
            <v>Clearwater Power Plant</v>
          </cell>
          <cell r="C225" t="str">
            <v>LA Basin</v>
          </cell>
          <cell r="D225">
            <v>28</v>
          </cell>
          <cell r="E225">
            <v>28</v>
          </cell>
          <cell r="F225">
            <v>28</v>
          </cell>
          <cell r="G225">
            <v>28</v>
          </cell>
          <cell r="H225">
            <v>28</v>
          </cell>
          <cell r="I225">
            <v>28</v>
          </cell>
          <cell r="J225">
            <v>28</v>
          </cell>
          <cell r="K225">
            <v>28</v>
          </cell>
          <cell r="L225">
            <v>28</v>
          </cell>
          <cell r="M225">
            <v>28</v>
          </cell>
          <cell r="N225">
            <v>28</v>
          </cell>
          <cell r="O225">
            <v>28</v>
          </cell>
          <cell r="P225" t="str">
            <v>Y</v>
          </cell>
          <cell r="Q225" t="str">
            <v>South</v>
          </cell>
          <cell r="R225" t="str">
            <v>FC</v>
          </cell>
          <cell r="S225" t="str">
            <v/>
          </cell>
          <cell r="T225" t="str">
            <v/>
          </cell>
          <cell r="U225" t="e">
            <v>#N/A</v>
          </cell>
          <cell r="V225" t="e">
            <v>#N/A</v>
          </cell>
          <cell r="W225" t="e">
            <v>#N/A</v>
          </cell>
          <cell r="X225" t="e">
            <v>#N/A</v>
          </cell>
          <cell r="Y225" t="e">
            <v>#N/A</v>
          </cell>
          <cell r="Z225" t="e">
            <v>#N/A</v>
          </cell>
          <cell r="AA225" t="e">
            <v>#N/A</v>
          </cell>
          <cell r="AB225" t="e">
            <v>#N/A</v>
          </cell>
          <cell r="AC225" t="e">
            <v>#N/A</v>
          </cell>
          <cell r="AD225" t="e">
            <v>#N/A</v>
          </cell>
          <cell r="AE225" t="e">
            <v>#N/A</v>
          </cell>
          <cell r="AF225" t="e">
            <v>#N/A</v>
          </cell>
        </row>
        <row r="226">
          <cell r="A226" t="str">
            <v>CORRAL_6_SJOAQN</v>
          </cell>
          <cell r="B226" t="str">
            <v>Ameresco San Joaquin</v>
          </cell>
          <cell r="C226" t="str">
            <v>CAISO System</v>
          </cell>
          <cell r="D226">
            <v>4.28</v>
          </cell>
          <cell r="E226">
            <v>4.21</v>
          </cell>
          <cell r="F226">
            <v>4.19</v>
          </cell>
          <cell r="G226">
            <v>4.3</v>
          </cell>
          <cell r="H226">
            <v>4.21</v>
          </cell>
          <cell r="I226">
            <v>4.21</v>
          </cell>
          <cell r="J226">
            <v>4.22</v>
          </cell>
          <cell r="K226">
            <v>4.28</v>
          </cell>
          <cell r="L226">
            <v>4.25</v>
          </cell>
          <cell r="M226">
            <v>4.28</v>
          </cell>
          <cell r="N226">
            <v>4.22</v>
          </cell>
          <cell r="O226">
            <v>4.29</v>
          </cell>
          <cell r="P226" t="str">
            <v>N</v>
          </cell>
          <cell r="Q226" t="str">
            <v>North</v>
          </cell>
          <cell r="R226" t="str">
            <v>FC</v>
          </cell>
          <cell r="S226" t="str">
            <v/>
          </cell>
          <cell r="T226" t="str">
            <v/>
          </cell>
          <cell r="U226">
            <v>4.28</v>
          </cell>
          <cell r="V226">
            <v>4.21</v>
          </cell>
          <cell r="W226">
            <v>4.19</v>
          </cell>
          <cell r="X226">
            <v>4.3</v>
          </cell>
          <cell r="Y226">
            <v>4.21</v>
          </cell>
          <cell r="Z226">
            <v>4.21</v>
          </cell>
          <cell r="AA226">
            <v>4.22</v>
          </cell>
          <cell r="AB226">
            <v>4.28</v>
          </cell>
          <cell r="AC226">
            <v>4.25</v>
          </cell>
          <cell r="AD226">
            <v>4.28</v>
          </cell>
          <cell r="AE226">
            <v>4.22</v>
          </cell>
          <cell r="AF226">
            <v>4.29</v>
          </cell>
        </row>
        <row r="227">
          <cell r="A227" t="str">
            <v>COTTLE_2_FRNKNH</v>
          </cell>
          <cell r="B227" t="str">
            <v>Frankenheimer Power Plant</v>
          </cell>
          <cell r="C227" t="str">
            <v>CAISO System</v>
          </cell>
          <cell r="D227">
            <v>0</v>
          </cell>
          <cell r="E227">
            <v>0</v>
          </cell>
          <cell r="F227">
            <v>0.31</v>
          </cell>
          <cell r="G227">
            <v>1</v>
          </cell>
          <cell r="H227">
            <v>0.71</v>
          </cell>
          <cell r="I227">
            <v>0.9</v>
          </cell>
          <cell r="J227">
            <v>1.05</v>
          </cell>
          <cell r="K227">
            <v>1.02</v>
          </cell>
          <cell r="L227">
            <v>0.77</v>
          </cell>
          <cell r="M227">
            <v>0</v>
          </cell>
          <cell r="N227">
            <v>0</v>
          </cell>
          <cell r="O227">
            <v>0</v>
          </cell>
          <cell r="P227" t="str">
            <v>N</v>
          </cell>
          <cell r="Q227" t="str">
            <v>North</v>
          </cell>
          <cell r="R227" t="str">
            <v>FC</v>
          </cell>
          <cell r="S227" t="str">
            <v/>
          </cell>
          <cell r="T227" t="str">
            <v/>
          </cell>
          <cell r="U227">
            <v>0</v>
          </cell>
          <cell r="V227">
            <v>0</v>
          </cell>
          <cell r="W227">
            <v>0.31</v>
          </cell>
          <cell r="X227">
            <v>1</v>
          </cell>
          <cell r="Y227">
            <v>0.71</v>
          </cell>
          <cell r="Z227">
            <v>0.9</v>
          </cell>
          <cell r="AA227">
            <v>1.05</v>
          </cell>
          <cell r="AB227">
            <v>1.02</v>
          </cell>
          <cell r="AC227">
            <v>0.77</v>
          </cell>
          <cell r="AD227">
            <v>0</v>
          </cell>
          <cell r="AE227">
            <v>0</v>
          </cell>
          <cell r="AF227">
            <v>0</v>
          </cell>
        </row>
        <row r="228">
          <cell r="A228" t="str">
            <v>COVERD_2_HCKHY1</v>
          </cell>
          <cell r="B228" t="str">
            <v>HATCHET CREEK</v>
          </cell>
          <cell r="C228" t="str">
            <v>CAISO System</v>
          </cell>
          <cell r="D228">
            <v>1.97</v>
          </cell>
          <cell r="E228">
            <v>3.05</v>
          </cell>
          <cell r="F228">
            <v>3.07</v>
          </cell>
          <cell r="G228">
            <v>3.5</v>
          </cell>
          <cell r="H228">
            <v>3.01</v>
          </cell>
          <cell r="I228">
            <v>1.06</v>
          </cell>
          <cell r="J228">
            <v>0.07</v>
          </cell>
          <cell r="K228">
            <v>0</v>
          </cell>
          <cell r="L228">
            <v>0</v>
          </cell>
          <cell r="M228">
            <v>0.14</v>
          </cell>
          <cell r="N228">
            <v>0.09</v>
          </cell>
          <cell r="O228">
            <v>0.65</v>
          </cell>
          <cell r="P228" t="str">
            <v>N</v>
          </cell>
          <cell r="Q228" t="str">
            <v>North</v>
          </cell>
          <cell r="R228" t="str">
            <v>FC</v>
          </cell>
          <cell r="S228" t="str">
            <v/>
          </cell>
          <cell r="T228" t="str">
            <v/>
          </cell>
          <cell r="U228">
            <v>1.97</v>
          </cell>
          <cell r="V228">
            <v>3.05</v>
          </cell>
          <cell r="W228">
            <v>3.07</v>
          </cell>
          <cell r="X228">
            <v>3.5</v>
          </cell>
          <cell r="Y228">
            <v>3.01</v>
          </cell>
          <cell r="Z228">
            <v>1.06</v>
          </cell>
          <cell r="AA228">
            <v>0.07</v>
          </cell>
          <cell r="AB228">
            <v>0</v>
          </cell>
          <cell r="AC228">
            <v>0</v>
          </cell>
          <cell r="AD228">
            <v>0.14</v>
          </cell>
          <cell r="AE228">
            <v>0.09</v>
          </cell>
          <cell r="AF228">
            <v>0.65</v>
          </cell>
        </row>
        <row r="229">
          <cell r="A229" t="str">
            <v>COVERD_2_MCKHY1</v>
          </cell>
          <cell r="B229" t="str">
            <v>Montgomery Creek Hydro</v>
          </cell>
          <cell r="C229" t="str">
            <v>CAISO System</v>
          </cell>
          <cell r="D229">
            <v>1.3</v>
          </cell>
          <cell r="E229">
            <v>1.35</v>
          </cell>
          <cell r="F229">
            <v>1.55</v>
          </cell>
          <cell r="G229">
            <v>1.41</v>
          </cell>
          <cell r="H229">
            <v>1.07</v>
          </cell>
          <cell r="I229">
            <v>0.36</v>
          </cell>
          <cell r="J229">
            <v>0.08</v>
          </cell>
          <cell r="K229">
            <v>0.01</v>
          </cell>
          <cell r="L229">
            <v>0</v>
          </cell>
          <cell r="M229">
            <v>0.08</v>
          </cell>
          <cell r="N229">
            <v>0</v>
          </cell>
          <cell r="O229">
            <v>0.74</v>
          </cell>
          <cell r="P229" t="str">
            <v>N</v>
          </cell>
          <cell r="Q229" t="str">
            <v>North</v>
          </cell>
          <cell r="R229" t="str">
            <v>FC</v>
          </cell>
          <cell r="S229" t="str">
            <v/>
          </cell>
          <cell r="T229" t="str">
            <v/>
          </cell>
          <cell r="U229">
            <v>1.3</v>
          </cell>
          <cell r="V229">
            <v>1.35</v>
          </cell>
          <cell r="W229">
            <v>1.55</v>
          </cell>
          <cell r="X229">
            <v>1.41</v>
          </cell>
          <cell r="Y229">
            <v>1.07</v>
          </cell>
          <cell r="Z229">
            <v>0.36</v>
          </cell>
          <cell r="AA229">
            <v>0.08</v>
          </cell>
          <cell r="AB229">
            <v>0.01</v>
          </cell>
          <cell r="AC229">
            <v>0</v>
          </cell>
          <cell r="AD229">
            <v>0.08</v>
          </cell>
          <cell r="AE229">
            <v>0</v>
          </cell>
          <cell r="AF229">
            <v>0.74</v>
          </cell>
        </row>
        <row r="230">
          <cell r="A230" t="str">
            <v>COVERD_2_QFUNTS</v>
          </cell>
          <cell r="B230" t="str">
            <v>Cove Hydroelectric Project</v>
          </cell>
          <cell r="C230" t="str">
            <v>CAISO System</v>
          </cell>
          <cell r="D230">
            <v>0.34</v>
          </cell>
          <cell r="E230">
            <v>2.33</v>
          </cell>
          <cell r="F230">
            <v>0.58</v>
          </cell>
          <cell r="G230">
            <v>1.28</v>
          </cell>
          <cell r="H230">
            <v>1.3</v>
          </cell>
          <cell r="I230">
            <v>0.76</v>
          </cell>
          <cell r="J230">
            <v>0</v>
          </cell>
          <cell r="K230">
            <v>0</v>
          </cell>
          <cell r="L230">
            <v>0</v>
          </cell>
          <cell r="M230">
            <v>1.2</v>
          </cell>
          <cell r="N230">
            <v>0.4</v>
          </cell>
          <cell r="O230">
            <v>0.8</v>
          </cell>
          <cell r="P230" t="str">
            <v>Y</v>
          </cell>
          <cell r="Q230" t="str">
            <v>North</v>
          </cell>
          <cell r="R230" t="str">
            <v>FC</v>
          </cell>
          <cell r="S230" t="str">
            <v/>
          </cell>
          <cell r="T230" t="str">
            <v/>
          </cell>
          <cell r="U230" t="e">
            <v>#N/A</v>
          </cell>
          <cell r="V230" t="e">
            <v>#N/A</v>
          </cell>
          <cell r="W230" t="e">
            <v>#N/A</v>
          </cell>
          <cell r="X230" t="e">
            <v>#N/A</v>
          </cell>
          <cell r="Y230" t="e">
            <v>#N/A</v>
          </cell>
          <cell r="Z230" t="e">
            <v>#N/A</v>
          </cell>
          <cell r="AA230" t="e">
            <v>#N/A</v>
          </cell>
          <cell r="AB230" t="e">
            <v>#N/A</v>
          </cell>
          <cell r="AC230" t="e">
            <v>#N/A</v>
          </cell>
          <cell r="AD230" t="e">
            <v>#N/A</v>
          </cell>
          <cell r="AE230" t="e">
            <v>#N/A</v>
          </cell>
          <cell r="AF230" t="e">
            <v>#N/A</v>
          </cell>
        </row>
        <row r="231">
          <cell r="A231" t="str">
            <v>COVERD_2_RCKHY1</v>
          </cell>
          <cell r="B231" t="str">
            <v>ROARING CREEK</v>
          </cell>
          <cell r="C231" t="str">
            <v>CAISO System</v>
          </cell>
          <cell r="D231">
            <v>0.88</v>
          </cell>
          <cell r="E231">
            <v>1.3</v>
          </cell>
          <cell r="F231">
            <v>0.84</v>
          </cell>
          <cell r="G231">
            <v>1</v>
          </cell>
          <cell r="H231">
            <v>0.67</v>
          </cell>
          <cell r="I231">
            <v>0.45</v>
          </cell>
          <cell r="J231">
            <v>0.13</v>
          </cell>
          <cell r="K231">
            <v>0</v>
          </cell>
          <cell r="L231">
            <v>0</v>
          </cell>
          <cell r="M231">
            <v>0.04</v>
          </cell>
          <cell r="N231">
            <v>0.09</v>
          </cell>
          <cell r="O231">
            <v>0.46</v>
          </cell>
          <cell r="P231" t="str">
            <v>N</v>
          </cell>
          <cell r="Q231" t="str">
            <v>North</v>
          </cell>
          <cell r="R231" t="str">
            <v>FC</v>
          </cell>
          <cell r="S231" t="str">
            <v/>
          </cell>
          <cell r="T231" t="str">
            <v/>
          </cell>
          <cell r="U231">
            <v>0.88</v>
          </cell>
          <cell r="V231">
            <v>1.3</v>
          </cell>
          <cell r="W231">
            <v>0.84</v>
          </cell>
          <cell r="X231">
            <v>1</v>
          </cell>
          <cell r="Y231">
            <v>0.67</v>
          </cell>
          <cell r="Z231">
            <v>0.45</v>
          </cell>
          <cell r="AA231">
            <v>0.13</v>
          </cell>
          <cell r="AB231">
            <v>0</v>
          </cell>
          <cell r="AC231">
            <v>0</v>
          </cell>
          <cell r="AD231">
            <v>0.04</v>
          </cell>
          <cell r="AE231">
            <v>0.09</v>
          </cell>
          <cell r="AF231">
            <v>0.46</v>
          </cell>
        </row>
        <row r="232">
          <cell r="A232" t="str">
            <v>COWCRK_2_UNIT</v>
          </cell>
          <cell r="B232" t="str">
            <v>Cow Creek Hydro</v>
          </cell>
          <cell r="C232" t="str">
            <v>CAISO System</v>
          </cell>
          <cell r="D232">
            <v>0.85</v>
          </cell>
          <cell r="E232">
            <v>0.84</v>
          </cell>
          <cell r="F232">
            <v>0.78</v>
          </cell>
          <cell r="G232">
            <v>0.85</v>
          </cell>
          <cell r="H232">
            <v>0.48</v>
          </cell>
          <cell r="I232">
            <v>0.37</v>
          </cell>
          <cell r="J232">
            <v>0.13</v>
          </cell>
          <cell r="K232">
            <v>0.03</v>
          </cell>
          <cell r="L232">
            <v>0.01</v>
          </cell>
          <cell r="M232">
            <v>0.18</v>
          </cell>
          <cell r="N232">
            <v>0.53</v>
          </cell>
          <cell r="O232">
            <v>0.69</v>
          </cell>
          <cell r="P232" t="str">
            <v>N</v>
          </cell>
          <cell r="Q232" t="str">
            <v>North</v>
          </cell>
          <cell r="R232" t="str">
            <v>FC</v>
          </cell>
          <cell r="S232" t="str">
            <v/>
          </cell>
          <cell r="T232" t="str">
            <v/>
          </cell>
          <cell r="U232">
            <v>0.85</v>
          </cell>
          <cell r="V232">
            <v>0.84</v>
          </cell>
          <cell r="W232">
            <v>0.78</v>
          </cell>
          <cell r="X232">
            <v>0.85</v>
          </cell>
          <cell r="Y232">
            <v>0.48</v>
          </cell>
          <cell r="Z232">
            <v>0.37</v>
          </cell>
          <cell r="AA232">
            <v>0.13</v>
          </cell>
          <cell r="AB232">
            <v>0.03</v>
          </cell>
          <cell r="AC232">
            <v>0.01</v>
          </cell>
          <cell r="AD232">
            <v>0.18</v>
          </cell>
          <cell r="AE232">
            <v>0.53</v>
          </cell>
          <cell r="AF232">
            <v>0.69</v>
          </cell>
        </row>
        <row r="233">
          <cell r="A233" t="str">
            <v>CPSTNO_7_PRMADS</v>
          </cell>
          <cell r="B233" t="str">
            <v>PRIMA DESCHECHA (CAPISTRANO)</v>
          </cell>
          <cell r="C233" t="str">
            <v>San Diego-IV</v>
          </cell>
          <cell r="D233">
            <v>5.72</v>
          </cell>
          <cell r="E233">
            <v>5.46</v>
          </cell>
          <cell r="F233">
            <v>5.8</v>
          </cell>
          <cell r="G233">
            <v>5.21</v>
          </cell>
          <cell r="H233">
            <v>5.26</v>
          </cell>
          <cell r="I233">
            <v>5.82</v>
          </cell>
          <cell r="J233">
            <v>5.78</v>
          </cell>
          <cell r="K233">
            <v>5.09</v>
          </cell>
          <cell r="L233">
            <v>4.85</v>
          </cell>
          <cell r="M233">
            <v>5.7</v>
          </cell>
          <cell r="N233">
            <v>5.66</v>
          </cell>
          <cell r="O233">
            <v>5.64</v>
          </cell>
          <cell r="P233" t="str">
            <v>N</v>
          </cell>
          <cell r="Q233" t="str">
            <v>South</v>
          </cell>
          <cell r="R233" t="str">
            <v>FC</v>
          </cell>
          <cell r="S233" t="str">
            <v/>
          </cell>
          <cell r="T233" t="str">
            <v/>
          </cell>
          <cell r="U233">
            <v>5.72</v>
          </cell>
          <cell r="V233">
            <v>5.46</v>
          </cell>
          <cell r="W233">
            <v>5.8</v>
          </cell>
          <cell r="X233">
            <v>5.21</v>
          </cell>
          <cell r="Y233">
            <v>5.26</v>
          </cell>
          <cell r="Z233">
            <v>5.82</v>
          </cell>
          <cell r="AA233">
            <v>5.78</v>
          </cell>
          <cell r="AB233">
            <v>5.09</v>
          </cell>
          <cell r="AC233">
            <v>4.85</v>
          </cell>
          <cell r="AD233">
            <v>5.7</v>
          </cell>
          <cell r="AE233">
            <v>5.66</v>
          </cell>
          <cell r="AF233">
            <v>5.64</v>
          </cell>
        </row>
        <row r="234">
          <cell r="A234" t="str">
            <v>CPVERD_2_SOLAR</v>
          </cell>
          <cell r="B234" t="str">
            <v>Campo Verde Solar</v>
          </cell>
          <cell r="C234" t="str">
            <v>San Diego-IV</v>
          </cell>
          <cell r="D234">
            <v>0.56</v>
          </cell>
          <cell r="E234">
            <v>4.17</v>
          </cell>
          <cell r="F234">
            <v>4.87</v>
          </cell>
          <cell r="G234">
            <v>6.12</v>
          </cell>
          <cell r="H234">
            <v>8.9</v>
          </cell>
          <cell r="I234">
            <v>18.21</v>
          </cell>
          <cell r="J234">
            <v>20.02</v>
          </cell>
          <cell r="K234">
            <v>17.24</v>
          </cell>
          <cell r="L234">
            <v>15.43</v>
          </cell>
          <cell r="M234">
            <v>10.29</v>
          </cell>
          <cell r="N234">
            <v>7.92</v>
          </cell>
          <cell r="O234">
            <v>4.87</v>
          </cell>
          <cell r="P234" t="str">
            <v>N</v>
          </cell>
          <cell r="Q234" t="str">
            <v>South</v>
          </cell>
          <cell r="R234" t="str">
            <v>FC</v>
          </cell>
          <cell r="S234" t="str">
            <v/>
          </cell>
          <cell r="T234" t="str">
            <v/>
          </cell>
          <cell r="U234">
            <v>0.56</v>
          </cell>
          <cell r="V234">
            <v>4.17</v>
          </cell>
          <cell r="W234">
            <v>4.87</v>
          </cell>
          <cell r="X234">
            <v>6.12</v>
          </cell>
          <cell r="Y234">
            <v>8.9</v>
          </cell>
          <cell r="Z234">
            <v>18.21</v>
          </cell>
          <cell r="AA234">
            <v>20.02</v>
          </cell>
          <cell r="AB234">
            <v>17.24</v>
          </cell>
          <cell r="AC234">
            <v>15.43</v>
          </cell>
          <cell r="AD234">
            <v>10.29</v>
          </cell>
          <cell r="AE234">
            <v>7.92</v>
          </cell>
          <cell r="AF234">
            <v>4.87</v>
          </cell>
        </row>
        <row r="235">
          <cell r="A235" t="str">
            <v>CRELMN_6_RAMON1</v>
          </cell>
          <cell r="B235" t="str">
            <v>Ramona 1</v>
          </cell>
          <cell r="C235" t="str">
            <v>San Diego-IV</v>
          </cell>
          <cell r="D235">
            <v>0.01</v>
          </cell>
          <cell r="E235">
            <v>0.06</v>
          </cell>
          <cell r="F235">
            <v>0.07</v>
          </cell>
          <cell r="G235">
            <v>0.09</v>
          </cell>
          <cell r="H235">
            <v>0.13</v>
          </cell>
          <cell r="I235">
            <v>0.26</v>
          </cell>
          <cell r="J235">
            <v>0.29</v>
          </cell>
          <cell r="K235">
            <v>0.25</v>
          </cell>
          <cell r="L235">
            <v>0.22</v>
          </cell>
          <cell r="M235">
            <v>0.15</v>
          </cell>
          <cell r="N235">
            <v>0.11</v>
          </cell>
          <cell r="O235">
            <v>0.07</v>
          </cell>
          <cell r="P235" t="str">
            <v>N</v>
          </cell>
          <cell r="Q235" t="str">
            <v>South</v>
          </cell>
          <cell r="R235" t="str">
            <v>FC</v>
          </cell>
          <cell r="S235" t="str">
            <v/>
          </cell>
          <cell r="T235" t="str">
            <v/>
          </cell>
          <cell r="U235">
            <v>0.01</v>
          </cell>
          <cell r="V235">
            <v>0.06</v>
          </cell>
          <cell r="W235">
            <v>0.07</v>
          </cell>
          <cell r="X235">
            <v>0.09</v>
          </cell>
          <cell r="Y235">
            <v>0.13</v>
          </cell>
          <cell r="Z235">
            <v>0.26</v>
          </cell>
          <cell r="AA235">
            <v>0.29</v>
          </cell>
          <cell r="AB235">
            <v>0.25</v>
          </cell>
          <cell r="AC235">
            <v>0.22</v>
          </cell>
          <cell r="AD235">
            <v>0.15</v>
          </cell>
          <cell r="AE235">
            <v>0.11</v>
          </cell>
          <cell r="AF235">
            <v>0.07</v>
          </cell>
        </row>
        <row r="236">
          <cell r="A236" t="str">
            <v>CRELMN_6_RAMON2</v>
          </cell>
          <cell r="B236" t="str">
            <v>Ramona 2</v>
          </cell>
          <cell r="C236" t="str">
            <v>San Diego-IV</v>
          </cell>
          <cell r="D236">
            <v>0.02</v>
          </cell>
          <cell r="E236">
            <v>0.15</v>
          </cell>
          <cell r="F236">
            <v>0.18</v>
          </cell>
          <cell r="G236">
            <v>0.22</v>
          </cell>
          <cell r="H236">
            <v>0.32</v>
          </cell>
          <cell r="I236">
            <v>0.66</v>
          </cell>
          <cell r="J236">
            <v>0.72</v>
          </cell>
          <cell r="K236">
            <v>0.62</v>
          </cell>
          <cell r="L236">
            <v>0.56</v>
          </cell>
          <cell r="M236">
            <v>0.37</v>
          </cell>
          <cell r="N236">
            <v>0.29</v>
          </cell>
          <cell r="O236">
            <v>0.18</v>
          </cell>
          <cell r="P236" t="str">
            <v>N</v>
          </cell>
          <cell r="Q236" t="str">
            <v>South</v>
          </cell>
          <cell r="R236" t="str">
            <v>FC</v>
          </cell>
          <cell r="S236" t="str">
            <v/>
          </cell>
          <cell r="T236" t="str">
            <v/>
          </cell>
          <cell r="U236">
            <v>0.02</v>
          </cell>
          <cell r="V236">
            <v>0.15</v>
          </cell>
          <cell r="W236">
            <v>0.18</v>
          </cell>
          <cell r="X236">
            <v>0.22</v>
          </cell>
          <cell r="Y236">
            <v>0.32</v>
          </cell>
          <cell r="Z236">
            <v>0.66</v>
          </cell>
          <cell r="AA236">
            <v>0.72</v>
          </cell>
          <cell r="AB236">
            <v>0.62</v>
          </cell>
          <cell r="AC236">
            <v>0.56</v>
          </cell>
          <cell r="AD236">
            <v>0.37</v>
          </cell>
          <cell r="AE236">
            <v>0.29</v>
          </cell>
          <cell r="AF236">
            <v>0.18</v>
          </cell>
        </row>
        <row r="237">
          <cell r="A237" t="str">
            <v>CRELMN_6_RAMSR3</v>
          </cell>
          <cell r="B237" t="str">
            <v>Ramona Solar Energy</v>
          </cell>
          <cell r="C237" t="str">
            <v>San Diego-IV</v>
          </cell>
          <cell r="D237">
            <v>0.02</v>
          </cell>
          <cell r="E237">
            <v>0.13</v>
          </cell>
          <cell r="F237">
            <v>0.15</v>
          </cell>
          <cell r="G237">
            <v>0.19</v>
          </cell>
          <cell r="H237">
            <v>0.28</v>
          </cell>
          <cell r="I237">
            <v>0.57</v>
          </cell>
          <cell r="J237">
            <v>0.62</v>
          </cell>
          <cell r="K237">
            <v>0.54</v>
          </cell>
          <cell r="L237">
            <v>0.48</v>
          </cell>
          <cell r="M237">
            <v>0.32</v>
          </cell>
          <cell r="N237">
            <v>0.25</v>
          </cell>
          <cell r="O237">
            <v>0.15</v>
          </cell>
          <cell r="P237" t="str">
            <v>N</v>
          </cell>
          <cell r="Q237" t="str">
            <v>South</v>
          </cell>
          <cell r="R237" t="str">
            <v>PD</v>
          </cell>
          <cell r="S237" t="str">
            <v>80%</v>
          </cell>
          <cell r="T237" t="str">
            <v/>
          </cell>
          <cell r="U237">
            <v>0.02</v>
          </cell>
          <cell r="V237">
            <v>0.13</v>
          </cell>
          <cell r="W237">
            <v>0.15</v>
          </cell>
          <cell r="X237">
            <v>0.19</v>
          </cell>
          <cell r="Y237">
            <v>0.28</v>
          </cell>
          <cell r="Z237">
            <v>0.57</v>
          </cell>
          <cell r="AA237">
            <v>0.62</v>
          </cell>
          <cell r="AB237">
            <v>0.54</v>
          </cell>
          <cell r="AC237">
            <v>0.48</v>
          </cell>
          <cell r="AD237">
            <v>0.32</v>
          </cell>
          <cell r="AE237">
            <v>0.25</v>
          </cell>
          <cell r="AF237">
            <v>0.15</v>
          </cell>
        </row>
        <row r="238">
          <cell r="A238" t="str">
            <v>CRESSY_1_PARKER</v>
          </cell>
          <cell r="B238" t="str">
            <v>PARKER POWERHOUSE</v>
          </cell>
          <cell r="C238" t="str">
            <v>Fresno</v>
          </cell>
          <cell r="D238">
            <v>0</v>
          </cell>
          <cell r="E238">
            <v>0</v>
          </cell>
          <cell r="F238">
            <v>0.01</v>
          </cell>
          <cell r="G238">
            <v>0.47</v>
          </cell>
          <cell r="H238">
            <v>1.16</v>
          </cell>
          <cell r="I238">
            <v>1.39</v>
          </cell>
          <cell r="J238">
            <v>1.27</v>
          </cell>
          <cell r="K238">
            <v>0.88</v>
          </cell>
          <cell r="L238">
            <v>0.66</v>
          </cell>
          <cell r="M238">
            <v>0.34</v>
          </cell>
          <cell r="N238">
            <v>0</v>
          </cell>
          <cell r="O238">
            <v>0</v>
          </cell>
          <cell r="P238" t="str">
            <v>N</v>
          </cell>
          <cell r="Q238" t="str">
            <v>North</v>
          </cell>
          <cell r="R238" t="str">
            <v>FC</v>
          </cell>
          <cell r="S238" t="str">
            <v/>
          </cell>
          <cell r="T238" t="str">
            <v/>
          </cell>
          <cell r="U238">
            <v>0</v>
          </cell>
          <cell r="V238">
            <v>0</v>
          </cell>
          <cell r="W238">
            <v>0.01</v>
          </cell>
          <cell r="X238">
            <v>0.47</v>
          </cell>
          <cell r="Y238">
            <v>1.16</v>
          </cell>
          <cell r="Z238">
            <v>1.39</v>
          </cell>
          <cell r="AA238">
            <v>1.27</v>
          </cell>
          <cell r="AB238">
            <v>0.88</v>
          </cell>
          <cell r="AC238">
            <v>0.66</v>
          </cell>
          <cell r="AD238">
            <v>0.34</v>
          </cell>
          <cell r="AE238">
            <v>0</v>
          </cell>
          <cell r="AF238">
            <v>0</v>
          </cell>
        </row>
        <row r="239">
          <cell r="A239" t="str">
            <v>CRESTA_7_PL1X2</v>
          </cell>
          <cell r="B239" t="str">
            <v>CRESTA PH UNIT 1 &amp; 2 AGGREGATE</v>
          </cell>
          <cell r="C239" t="str">
            <v>Sierra</v>
          </cell>
          <cell r="D239">
            <v>42</v>
          </cell>
          <cell r="E239">
            <v>40.52</v>
          </cell>
          <cell r="F239">
            <v>50.29</v>
          </cell>
          <cell r="G239">
            <v>46.8</v>
          </cell>
          <cell r="H239">
            <v>35.2</v>
          </cell>
          <cell r="I239">
            <v>30</v>
          </cell>
          <cell r="J239">
            <v>40.62</v>
          </cell>
          <cell r="K239">
            <v>47.6</v>
          </cell>
          <cell r="L239">
            <v>44.61</v>
          </cell>
          <cell r="M239">
            <v>28</v>
          </cell>
          <cell r="N239">
            <v>19.2</v>
          </cell>
          <cell r="O239">
            <v>27.2</v>
          </cell>
          <cell r="P239" t="str">
            <v>Y</v>
          </cell>
          <cell r="Q239" t="str">
            <v>North</v>
          </cell>
          <cell r="R239" t="str">
            <v>FC</v>
          </cell>
          <cell r="S239" t="str">
            <v/>
          </cell>
          <cell r="T239" t="str">
            <v>Behind Rio Oso 230-115 kV constraint - Any future NQC increase request may result in minimum 81% FCDS</v>
          </cell>
          <cell r="U239" t="e">
            <v>#N/A</v>
          </cell>
          <cell r="V239" t="e">
            <v>#N/A</v>
          </cell>
          <cell r="W239" t="e">
            <v>#N/A</v>
          </cell>
          <cell r="X239" t="e">
            <v>#N/A</v>
          </cell>
          <cell r="Y239" t="e">
            <v>#N/A</v>
          </cell>
          <cell r="Z239" t="e">
            <v>#N/A</v>
          </cell>
          <cell r="AA239" t="e">
            <v>#N/A</v>
          </cell>
          <cell r="AB239" t="e">
            <v>#N/A</v>
          </cell>
          <cell r="AC239" t="e">
            <v>#N/A</v>
          </cell>
          <cell r="AD239" t="e">
            <v>#N/A</v>
          </cell>
          <cell r="AE239" t="e">
            <v>#N/A</v>
          </cell>
          <cell r="AF239" t="e">
            <v>#N/A</v>
          </cell>
        </row>
        <row r="240">
          <cell r="A240" t="str">
            <v>CRNEVL_6_CRNVA</v>
          </cell>
          <cell r="B240" t="str">
            <v>Crane Valley </v>
          </cell>
          <cell r="C240" t="str">
            <v>Fresno</v>
          </cell>
          <cell r="D240">
            <v>0</v>
          </cell>
          <cell r="E240">
            <v>0</v>
          </cell>
          <cell r="F240">
            <v>0</v>
          </cell>
          <cell r="G240">
            <v>0</v>
          </cell>
          <cell r="H240">
            <v>0</v>
          </cell>
          <cell r="I240">
            <v>0</v>
          </cell>
          <cell r="J240">
            <v>0</v>
          </cell>
          <cell r="K240">
            <v>0</v>
          </cell>
          <cell r="L240">
            <v>0.11</v>
          </cell>
          <cell r="M240">
            <v>0.37</v>
          </cell>
          <cell r="N240">
            <v>0.26</v>
          </cell>
          <cell r="O240">
            <v>0</v>
          </cell>
          <cell r="P240" t="str">
            <v>N</v>
          </cell>
          <cell r="Q240" t="str">
            <v>North</v>
          </cell>
          <cell r="R240" t="str">
            <v>FC</v>
          </cell>
          <cell r="S240" t="str">
            <v/>
          </cell>
          <cell r="T240" t="str">
            <v/>
          </cell>
          <cell r="U240">
            <v>0</v>
          </cell>
          <cell r="V240">
            <v>0</v>
          </cell>
          <cell r="W240">
            <v>0</v>
          </cell>
          <cell r="X240">
            <v>0</v>
          </cell>
          <cell r="Y240">
            <v>0</v>
          </cell>
          <cell r="Z240">
            <v>0</v>
          </cell>
          <cell r="AA240">
            <v>0</v>
          </cell>
          <cell r="AB240">
            <v>0</v>
          </cell>
          <cell r="AC240">
            <v>0.11</v>
          </cell>
          <cell r="AD240">
            <v>0.37</v>
          </cell>
          <cell r="AE240">
            <v>0.26</v>
          </cell>
          <cell r="AF240">
            <v>0</v>
          </cell>
        </row>
        <row r="241">
          <cell r="A241" t="str">
            <v>CRNEVL_6_SJQN 2</v>
          </cell>
          <cell r="B241" t="str">
            <v>SAN JOAQUIN 2</v>
          </cell>
          <cell r="C241" t="str">
            <v>Fresno</v>
          </cell>
          <cell r="D241">
            <v>0</v>
          </cell>
          <cell r="E241">
            <v>0</v>
          </cell>
          <cell r="F241">
            <v>0</v>
          </cell>
          <cell r="G241">
            <v>0</v>
          </cell>
          <cell r="H241">
            <v>0</v>
          </cell>
          <cell r="I241">
            <v>0</v>
          </cell>
          <cell r="J241">
            <v>0</v>
          </cell>
          <cell r="K241">
            <v>0</v>
          </cell>
          <cell r="L241">
            <v>0</v>
          </cell>
          <cell r="M241">
            <v>0</v>
          </cell>
          <cell r="N241">
            <v>0</v>
          </cell>
          <cell r="O241">
            <v>0</v>
          </cell>
          <cell r="P241" t="str">
            <v>N</v>
          </cell>
          <cell r="Q241" t="str">
            <v>North</v>
          </cell>
          <cell r="R241" t="str">
            <v>FC</v>
          </cell>
          <cell r="S241" t="str">
            <v/>
          </cell>
          <cell r="T241" t="str">
            <v/>
          </cell>
          <cell r="U241">
            <v>0</v>
          </cell>
          <cell r="V241">
            <v>0</v>
          </cell>
          <cell r="W241">
            <v>0</v>
          </cell>
          <cell r="X241">
            <v>0</v>
          </cell>
          <cell r="Y241">
            <v>0</v>
          </cell>
          <cell r="Z241">
            <v>0</v>
          </cell>
          <cell r="AA241">
            <v>0</v>
          </cell>
          <cell r="AB241">
            <v>0</v>
          </cell>
          <cell r="AC241">
            <v>0</v>
          </cell>
          <cell r="AD241">
            <v>0</v>
          </cell>
          <cell r="AE241">
            <v>0</v>
          </cell>
          <cell r="AF241">
            <v>0</v>
          </cell>
        </row>
        <row r="242">
          <cell r="A242" t="str">
            <v>CROKET_7_UNIT</v>
          </cell>
          <cell r="B242" t="str">
            <v>CROCKETT COGEN</v>
          </cell>
          <cell r="C242" t="str">
            <v>Bay Area</v>
          </cell>
          <cell r="D242">
            <v>222.23</v>
          </cell>
          <cell r="E242">
            <v>223.89</v>
          </cell>
          <cell r="F242">
            <v>153.7</v>
          </cell>
          <cell r="G242">
            <v>226.85</v>
          </cell>
          <cell r="H242">
            <v>228</v>
          </cell>
          <cell r="I242">
            <v>229.14</v>
          </cell>
          <cell r="J242">
            <v>227.06</v>
          </cell>
          <cell r="K242">
            <v>222.84</v>
          </cell>
          <cell r="L242">
            <v>215.79</v>
          </cell>
          <cell r="M242">
            <v>215.91</v>
          </cell>
          <cell r="N242">
            <v>217.86</v>
          </cell>
          <cell r="O242">
            <v>220.49</v>
          </cell>
          <cell r="P242" t="str">
            <v>N</v>
          </cell>
          <cell r="Q242" t="str">
            <v>North</v>
          </cell>
          <cell r="R242" t="str">
            <v>FC</v>
          </cell>
          <cell r="S242" t="str">
            <v/>
          </cell>
          <cell r="T242" t="str">
            <v/>
          </cell>
          <cell r="U242">
            <v>222.23</v>
          </cell>
          <cell r="V242">
            <v>223.89</v>
          </cell>
          <cell r="W242">
            <v>153.7</v>
          </cell>
          <cell r="X242">
            <v>226.85</v>
          </cell>
          <cell r="Y242">
            <v>228</v>
          </cell>
          <cell r="Z242">
            <v>229.14</v>
          </cell>
          <cell r="AA242">
            <v>227.06</v>
          </cell>
          <cell r="AB242">
            <v>222.84</v>
          </cell>
          <cell r="AC242">
            <v>215.79</v>
          </cell>
          <cell r="AD242">
            <v>215.91</v>
          </cell>
          <cell r="AE242">
            <v>217.86</v>
          </cell>
          <cell r="AF242">
            <v>220.49</v>
          </cell>
        </row>
        <row r="243">
          <cell r="A243" t="str">
            <v>CRSTWD_6_KUMYAY</v>
          </cell>
          <cell r="B243" t="str">
            <v>Kumeyaay Wind Farm</v>
          </cell>
          <cell r="C243" t="str">
            <v>San Diego-IV</v>
          </cell>
          <cell r="D243">
            <v>8.84</v>
          </cell>
          <cell r="E243">
            <v>9.4</v>
          </cell>
          <cell r="F243">
            <v>8.26</v>
          </cell>
          <cell r="G243">
            <v>7.91</v>
          </cell>
          <cell r="H243">
            <v>8.41</v>
          </cell>
          <cell r="I243">
            <v>7.71</v>
          </cell>
          <cell r="J243">
            <v>7.16</v>
          </cell>
          <cell r="K243">
            <v>5.44</v>
          </cell>
          <cell r="L243">
            <v>5.62</v>
          </cell>
          <cell r="M243">
            <v>5.22</v>
          </cell>
          <cell r="N243">
            <v>7.03</v>
          </cell>
          <cell r="O243">
            <v>8.52</v>
          </cell>
          <cell r="P243" t="str">
            <v>N</v>
          </cell>
          <cell r="Q243" t="str">
            <v>South</v>
          </cell>
          <cell r="R243" t="str">
            <v>FC</v>
          </cell>
          <cell r="S243" t="str">
            <v/>
          </cell>
          <cell r="T243" t="str">
            <v/>
          </cell>
          <cell r="U243">
            <v>8.83500022831074</v>
          </cell>
          <cell r="V243">
            <v>9.396634696388825</v>
          </cell>
          <cell r="W243">
            <v>8.256418514107827</v>
          </cell>
          <cell r="X243">
            <v>7.910340565521845</v>
          </cell>
          <cell r="Y243">
            <v>8.41138958090204</v>
          </cell>
          <cell r="Z243">
            <v>7.710032568916317</v>
          </cell>
          <cell r="AA243">
            <v>7.163260813693033</v>
          </cell>
          <cell r="AB243">
            <v>5.4429518768925895</v>
          </cell>
          <cell r="AC243">
            <v>5.622723257583692</v>
          </cell>
          <cell r="AD243">
            <v>5.216137820237277</v>
          </cell>
          <cell r="AE243">
            <v>7.029701720928509</v>
          </cell>
          <cell r="AF243">
            <v>8.515307569762685</v>
          </cell>
        </row>
        <row r="244">
          <cell r="A244" t="str">
            <v>CRWCKS_1_SOLAR1</v>
          </cell>
          <cell r="B244" t="str">
            <v>Crow Creek Solar 1</v>
          </cell>
          <cell r="C244" t="str">
            <v>Stockton</v>
          </cell>
          <cell r="D244">
            <v>0</v>
          </cell>
          <cell r="E244">
            <v>0</v>
          </cell>
          <cell r="F244">
            <v>0</v>
          </cell>
          <cell r="G244">
            <v>0</v>
          </cell>
          <cell r="H244">
            <v>0</v>
          </cell>
          <cell r="I244">
            <v>0</v>
          </cell>
          <cell r="J244">
            <v>0</v>
          </cell>
          <cell r="K244">
            <v>0</v>
          </cell>
          <cell r="L244">
            <v>0</v>
          </cell>
          <cell r="M244">
            <v>0</v>
          </cell>
          <cell r="N244">
            <v>0</v>
          </cell>
          <cell r="O244">
            <v>0</v>
          </cell>
          <cell r="P244" t="str">
            <v>N</v>
          </cell>
          <cell r="Q244" t="str">
            <v>North</v>
          </cell>
          <cell r="R244" t="str">
            <v>EO</v>
          </cell>
          <cell r="S244" t="str">
            <v/>
          </cell>
          <cell r="T244" t="str">
            <v/>
          </cell>
          <cell r="U244">
            <v>0.08</v>
          </cell>
          <cell r="V244">
            <v>0.6</v>
          </cell>
          <cell r="W244">
            <v>0.7</v>
          </cell>
          <cell r="X244">
            <v>0.88</v>
          </cell>
          <cell r="Y244">
            <v>1.28</v>
          </cell>
          <cell r="Z244">
            <v>2.62</v>
          </cell>
          <cell r="AA244">
            <v>2.88</v>
          </cell>
          <cell r="AB244">
            <v>2.48</v>
          </cell>
          <cell r="AC244">
            <v>2.22</v>
          </cell>
          <cell r="AD244">
            <v>1.48</v>
          </cell>
          <cell r="AE244">
            <v>1.14</v>
          </cell>
          <cell r="AF244">
            <v>0.7</v>
          </cell>
        </row>
        <row r="245">
          <cell r="A245" t="str">
            <v>CSCCOG_1_UNIT 1</v>
          </cell>
          <cell r="B245" t="str">
            <v>SANTA CLARA CO-GEN</v>
          </cell>
          <cell r="C245" t="str">
            <v>Bay Area</v>
          </cell>
          <cell r="D245">
            <v>6</v>
          </cell>
          <cell r="E245">
            <v>6</v>
          </cell>
          <cell r="F245">
            <v>6</v>
          </cell>
          <cell r="G245">
            <v>6</v>
          </cell>
          <cell r="H245">
            <v>6</v>
          </cell>
          <cell r="I245">
            <v>6</v>
          </cell>
          <cell r="J245">
            <v>6</v>
          </cell>
          <cell r="K245">
            <v>6</v>
          </cell>
          <cell r="L245">
            <v>6</v>
          </cell>
          <cell r="M245">
            <v>6</v>
          </cell>
          <cell r="N245">
            <v>6</v>
          </cell>
          <cell r="O245">
            <v>6</v>
          </cell>
          <cell r="P245" t="str">
            <v>Y</v>
          </cell>
          <cell r="Q245" t="str">
            <v>North</v>
          </cell>
          <cell r="R245" t="str">
            <v>FC</v>
          </cell>
          <cell r="S245" t="str">
            <v/>
          </cell>
          <cell r="T245" t="str">
            <v/>
          </cell>
          <cell r="U245" t="e">
            <v>#N/A</v>
          </cell>
          <cell r="V245" t="e">
            <v>#N/A</v>
          </cell>
          <cell r="W245" t="e">
            <v>#N/A</v>
          </cell>
          <cell r="X245" t="e">
            <v>#N/A</v>
          </cell>
          <cell r="Y245" t="e">
            <v>#N/A</v>
          </cell>
          <cell r="Z245" t="e">
            <v>#N/A</v>
          </cell>
          <cell r="AA245" t="e">
            <v>#N/A</v>
          </cell>
          <cell r="AB245" t="e">
            <v>#N/A</v>
          </cell>
          <cell r="AC245" t="e">
            <v>#N/A</v>
          </cell>
          <cell r="AD245" t="e">
            <v>#N/A</v>
          </cell>
          <cell r="AE245" t="e">
            <v>#N/A</v>
          </cell>
          <cell r="AF245" t="e">
            <v>#N/A</v>
          </cell>
        </row>
        <row r="246">
          <cell r="A246" t="str">
            <v>CSCGNR_1_UNIT 1</v>
          </cell>
          <cell r="B246" t="str">
            <v>GIANERA PEAKER UNIT 1</v>
          </cell>
          <cell r="C246" t="str">
            <v>Bay Area</v>
          </cell>
          <cell r="D246">
            <v>24</v>
          </cell>
          <cell r="E246">
            <v>24</v>
          </cell>
          <cell r="F246">
            <v>24</v>
          </cell>
          <cell r="G246">
            <v>24</v>
          </cell>
          <cell r="H246">
            <v>24</v>
          </cell>
          <cell r="I246">
            <v>24</v>
          </cell>
          <cell r="J246">
            <v>24</v>
          </cell>
          <cell r="K246">
            <v>24</v>
          </cell>
          <cell r="L246">
            <v>24</v>
          </cell>
          <cell r="M246">
            <v>24</v>
          </cell>
          <cell r="N246">
            <v>24</v>
          </cell>
          <cell r="O246">
            <v>24</v>
          </cell>
          <cell r="P246" t="str">
            <v>Y</v>
          </cell>
          <cell r="Q246" t="str">
            <v>North</v>
          </cell>
          <cell r="R246" t="str">
            <v>FC</v>
          </cell>
          <cell r="S246" t="str">
            <v/>
          </cell>
          <cell r="T246" t="str">
            <v/>
          </cell>
          <cell r="U246" t="e">
            <v>#N/A</v>
          </cell>
          <cell r="V246" t="e">
            <v>#N/A</v>
          </cell>
          <cell r="W246" t="e">
            <v>#N/A</v>
          </cell>
          <cell r="X246" t="e">
            <v>#N/A</v>
          </cell>
          <cell r="Y246" t="e">
            <v>#N/A</v>
          </cell>
          <cell r="Z246" t="e">
            <v>#N/A</v>
          </cell>
          <cell r="AA246" t="e">
            <v>#N/A</v>
          </cell>
          <cell r="AB246" t="e">
            <v>#N/A</v>
          </cell>
          <cell r="AC246" t="e">
            <v>#N/A</v>
          </cell>
          <cell r="AD246" t="e">
            <v>#N/A</v>
          </cell>
          <cell r="AE246" t="e">
            <v>#N/A</v>
          </cell>
          <cell r="AF246" t="e">
            <v>#N/A</v>
          </cell>
        </row>
        <row r="247">
          <cell r="A247" t="str">
            <v>CSCGNR_1_UNIT 2</v>
          </cell>
          <cell r="B247" t="str">
            <v>GIANERA PEAKER UNIT 2</v>
          </cell>
          <cell r="C247" t="str">
            <v>Bay Area</v>
          </cell>
          <cell r="D247">
            <v>24</v>
          </cell>
          <cell r="E247">
            <v>24</v>
          </cell>
          <cell r="F247">
            <v>24</v>
          </cell>
          <cell r="G247">
            <v>24</v>
          </cell>
          <cell r="H247">
            <v>24</v>
          </cell>
          <cell r="I247">
            <v>24</v>
          </cell>
          <cell r="J247">
            <v>24</v>
          </cell>
          <cell r="K247">
            <v>24</v>
          </cell>
          <cell r="L247">
            <v>24</v>
          </cell>
          <cell r="M247">
            <v>24</v>
          </cell>
          <cell r="N247">
            <v>24</v>
          </cell>
          <cell r="O247">
            <v>24</v>
          </cell>
          <cell r="P247" t="str">
            <v>Y</v>
          </cell>
          <cell r="Q247" t="str">
            <v>North</v>
          </cell>
          <cell r="R247" t="str">
            <v>FC</v>
          </cell>
          <cell r="S247" t="str">
            <v/>
          </cell>
          <cell r="T247" t="str">
            <v/>
          </cell>
          <cell r="U247" t="e">
            <v>#N/A</v>
          </cell>
          <cell r="V247" t="e">
            <v>#N/A</v>
          </cell>
          <cell r="W247" t="e">
            <v>#N/A</v>
          </cell>
          <cell r="X247" t="e">
            <v>#N/A</v>
          </cell>
          <cell r="Y247" t="e">
            <v>#N/A</v>
          </cell>
          <cell r="Z247" t="e">
            <v>#N/A</v>
          </cell>
          <cell r="AA247" t="e">
            <v>#N/A</v>
          </cell>
          <cell r="AB247" t="e">
            <v>#N/A</v>
          </cell>
          <cell r="AC247" t="e">
            <v>#N/A</v>
          </cell>
          <cell r="AD247" t="e">
            <v>#N/A</v>
          </cell>
          <cell r="AE247" t="e">
            <v>#N/A</v>
          </cell>
          <cell r="AF247" t="e">
            <v>#N/A</v>
          </cell>
        </row>
        <row r="248">
          <cell r="A248" t="str">
            <v>CSLR4S_2_SOLAR</v>
          </cell>
          <cell r="B248" t="str">
            <v>Csolar IV South</v>
          </cell>
          <cell r="C248" t="str">
            <v>San Diego-IV</v>
          </cell>
          <cell r="D248">
            <v>0.52</v>
          </cell>
          <cell r="E248">
            <v>3.9</v>
          </cell>
          <cell r="F248">
            <v>4.55</v>
          </cell>
          <cell r="G248">
            <v>5.72</v>
          </cell>
          <cell r="H248">
            <v>8.32</v>
          </cell>
          <cell r="I248">
            <v>17.03</v>
          </cell>
          <cell r="J248">
            <v>18.72</v>
          </cell>
          <cell r="K248">
            <v>16.12</v>
          </cell>
          <cell r="L248">
            <v>14.43</v>
          </cell>
          <cell r="M248">
            <v>9.62</v>
          </cell>
          <cell r="N248">
            <v>7.41</v>
          </cell>
          <cell r="O248">
            <v>4.55</v>
          </cell>
          <cell r="P248" t="str">
            <v>N</v>
          </cell>
          <cell r="Q248" t="str">
            <v>South</v>
          </cell>
          <cell r="R248" t="str">
            <v>FC</v>
          </cell>
          <cell r="S248" t="str">
            <v/>
          </cell>
          <cell r="T248" t="str">
            <v/>
          </cell>
          <cell r="U248">
            <v>0.52</v>
          </cell>
          <cell r="V248">
            <v>3.9</v>
          </cell>
          <cell r="W248">
            <v>4.55</v>
          </cell>
          <cell r="X248">
            <v>5.72</v>
          </cell>
          <cell r="Y248">
            <v>8.32</v>
          </cell>
          <cell r="Z248">
            <v>17.03</v>
          </cell>
          <cell r="AA248">
            <v>18.72</v>
          </cell>
          <cell r="AB248">
            <v>16.12</v>
          </cell>
          <cell r="AC248">
            <v>14.43</v>
          </cell>
          <cell r="AD248">
            <v>9.62</v>
          </cell>
          <cell r="AE248">
            <v>7.41</v>
          </cell>
          <cell r="AF248">
            <v>4.55</v>
          </cell>
        </row>
        <row r="249">
          <cell r="A249" t="str">
            <v>CSTOGA_6_LNDFIL</v>
          </cell>
          <cell r="B249" t="str">
            <v>Clover Flat Land Fill Gas</v>
          </cell>
          <cell r="C249" t="str">
            <v>NCNB</v>
          </cell>
          <cell r="D249">
            <v>0</v>
          </cell>
          <cell r="E249">
            <v>0</v>
          </cell>
          <cell r="F249">
            <v>0</v>
          </cell>
          <cell r="G249">
            <v>0</v>
          </cell>
          <cell r="H249">
            <v>0</v>
          </cell>
          <cell r="I249">
            <v>0</v>
          </cell>
          <cell r="J249">
            <v>0</v>
          </cell>
          <cell r="K249">
            <v>0</v>
          </cell>
          <cell r="L249">
            <v>0</v>
          </cell>
          <cell r="M249">
            <v>0</v>
          </cell>
          <cell r="N249">
            <v>0</v>
          </cell>
          <cell r="O249">
            <v>0</v>
          </cell>
          <cell r="P249" t="str">
            <v>N</v>
          </cell>
          <cell r="Q249" t="str">
            <v>North</v>
          </cell>
          <cell r="R249" t="str">
            <v>EO</v>
          </cell>
          <cell r="S249" t="str">
            <v/>
          </cell>
          <cell r="T249" t="str">
            <v/>
          </cell>
          <cell r="U249">
            <v>0.49</v>
          </cell>
          <cell r="V249">
            <v>0.73</v>
          </cell>
          <cell r="W249">
            <v>0.76</v>
          </cell>
          <cell r="X249">
            <v>0.75</v>
          </cell>
          <cell r="Y249">
            <v>0.73</v>
          </cell>
          <cell r="Z249">
            <v>0.73</v>
          </cell>
          <cell r="AA249">
            <v>0.69</v>
          </cell>
          <cell r="AB249">
            <v>0.72</v>
          </cell>
          <cell r="AC249">
            <v>0.69</v>
          </cell>
          <cell r="AD249">
            <v>0.44</v>
          </cell>
          <cell r="AE249">
            <v>0.48</v>
          </cell>
          <cell r="AF249">
            <v>0.47</v>
          </cell>
        </row>
        <row r="250">
          <cell r="A250" t="str">
            <v>CSTRVL_7_PL1X2</v>
          </cell>
          <cell r="B250" t="str">
            <v>Marina Land Fill Gas</v>
          </cell>
          <cell r="C250" t="str">
            <v>CAISO System</v>
          </cell>
          <cell r="D250">
            <v>4.13</v>
          </cell>
          <cell r="E250">
            <v>3.51</v>
          </cell>
          <cell r="F250">
            <v>3.69</v>
          </cell>
          <cell r="G250">
            <v>4.01</v>
          </cell>
          <cell r="H250">
            <v>3.63</v>
          </cell>
          <cell r="I250">
            <v>3.95</v>
          </cell>
          <cell r="J250">
            <v>4.16</v>
          </cell>
          <cell r="K250">
            <v>4.14</v>
          </cell>
          <cell r="L250">
            <v>4.17</v>
          </cell>
          <cell r="M250">
            <v>3.86</v>
          </cell>
          <cell r="N250">
            <v>3.98</v>
          </cell>
          <cell r="O250">
            <v>3.73</v>
          </cell>
          <cell r="P250" t="str">
            <v>Y</v>
          </cell>
          <cell r="Q250" t="str">
            <v>North</v>
          </cell>
          <cell r="R250" t="str">
            <v>FC</v>
          </cell>
          <cell r="S250" t="str">
            <v/>
          </cell>
          <cell r="T250" t="str">
            <v/>
          </cell>
          <cell r="U250" t="e">
            <v>#N/A</v>
          </cell>
          <cell r="V250" t="e">
            <v>#N/A</v>
          </cell>
          <cell r="W250" t="e">
            <v>#N/A</v>
          </cell>
          <cell r="X250" t="e">
            <v>#N/A</v>
          </cell>
          <cell r="Y250" t="e">
            <v>#N/A</v>
          </cell>
          <cell r="Z250" t="e">
            <v>#N/A</v>
          </cell>
          <cell r="AA250" t="e">
            <v>#N/A</v>
          </cell>
          <cell r="AB250" t="e">
            <v>#N/A</v>
          </cell>
          <cell r="AC250" t="e">
            <v>#N/A</v>
          </cell>
          <cell r="AD250" t="e">
            <v>#N/A</v>
          </cell>
          <cell r="AE250" t="e">
            <v>#N/A</v>
          </cell>
          <cell r="AF250" t="e">
            <v>#N/A</v>
          </cell>
        </row>
        <row r="251">
          <cell r="A251" t="str">
            <v>CSTRVL_7_QFUNTS</v>
          </cell>
          <cell r="B251" t="str">
            <v>Castroville QF Aggregate</v>
          </cell>
          <cell r="C251" t="str">
            <v>CAISO System</v>
          </cell>
          <cell r="D251">
            <v>0.05</v>
          </cell>
          <cell r="E251">
            <v>0.07</v>
          </cell>
          <cell r="F251">
            <v>0.13</v>
          </cell>
          <cell r="G251">
            <v>0.1</v>
          </cell>
          <cell r="H251">
            <v>0.07</v>
          </cell>
          <cell r="I251">
            <v>0.08</v>
          </cell>
          <cell r="J251">
            <v>0.07</v>
          </cell>
          <cell r="K251">
            <v>0.06</v>
          </cell>
          <cell r="L251">
            <v>0.05</v>
          </cell>
          <cell r="M251">
            <v>0.05</v>
          </cell>
          <cell r="N251">
            <v>0.05</v>
          </cell>
          <cell r="O251">
            <v>0.05</v>
          </cell>
          <cell r="P251" t="str">
            <v>N</v>
          </cell>
          <cell r="Q251" t="str">
            <v>North</v>
          </cell>
          <cell r="R251" t="str">
            <v>FC</v>
          </cell>
          <cell r="S251" t="str">
            <v/>
          </cell>
          <cell r="T251" t="str">
            <v/>
          </cell>
          <cell r="U251">
            <v>0.05</v>
          </cell>
          <cell r="V251">
            <v>0.07</v>
          </cell>
          <cell r="W251">
            <v>0.13</v>
          </cell>
          <cell r="X251">
            <v>0.1</v>
          </cell>
          <cell r="Y251">
            <v>0.07</v>
          </cell>
          <cell r="Z251">
            <v>0.08</v>
          </cell>
          <cell r="AA251">
            <v>0.07</v>
          </cell>
          <cell r="AB251">
            <v>0.06</v>
          </cell>
          <cell r="AC251">
            <v>0.05</v>
          </cell>
          <cell r="AD251">
            <v>0.05</v>
          </cell>
          <cell r="AE251">
            <v>0.05</v>
          </cell>
          <cell r="AF251">
            <v>0.05</v>
          </cell>
        </row>
        <row r="252">
          <cell r="A252" t="str">
            <v>CTNWDP_1_QF</v>
          </cell>
          <cell r="B252" t="str">
            <v>SMALL QF AGGREGATION - BURNEY</v>
          </cell>
          <cell r="C252" t="str">
            <v>CAISO System</v>
          </cell>
          <cell r="D252">
            <v>0.04</v>
          </cell>
          <cell r="E252">
            <v>0.04</v>
          </cell>
          <cell r="F252">
            <v>0.04</v>
          </cell>
          <cell r="G252">
            <v>0.04</v>
          </cell>
          <cell r="H252">
            <v>0.03</v>
          </cell>
          <cell r="I252">
            <v>0.03</v>
          </cell>
          <cell r="J252">
            <v>0.02</v>
          </cell>
          <cell r="K252">
            <v>0.02</v>
          </cell>
          <cell r="L252">
            <v>0.02</v>
          </cell>
          <cell r="M252">
            <v>0.03</v>
          </cell>
          <cell r="N252">
            <v>0.03</v>
          </cell>
          <cell r="O252">
            <v>0.04</v>
          </cell>
          <cell r="P252" t="str">
            <v>N</v>
          </cell>
          <cell r="Q252" t="str">
            <v>North</v>
          </cell>
          <cell r="R252" t="str">
            <v>FC</v>
          </cell>
          <cell r="S252" t="str">
            <v/>
          </cell>
          <cell r="T252" t="str">
            <v/>
          </cell>
          <cell r="U252">
            <v>0.04</v>
          </cell>
          <cell r="V252">
            <v>0.04</v>
          </cell>
          <cell r="W252">
            <v>0.04</v>
          </cell>
          <cell r="X252">
            <v>0.04</v>
          </cell>
          <cell r="Y252">
            <v>0.03</v>
          </cell>
          <cell r="Z252">
            <v>0.03</v>
          </cell>
          <cell r="AA252">
            <v>0.02</v>
          </cell>
          <cell r="AB252">
            <v>0.02</v>
          </cell>
          <cell r="AC252">
            <v>0.02</v>
          </cell>
          <cell r="AD252">
            <v>0.03</v>
          </cell>
          <cell r="AE252">
            <v>0.03</v>
          </cell>
          <cell r="AF252">
            <v>0.04</v>
          </cell>
        </row>
        <row r="253">
          <cell r="A253" t="str">
            <v>CUMBIA_1_SOLAR</v>
          </cell>
          <cell r="B253" t="str">
            <v>Columbia Solar Energy II</v>
          </cell>
          <cell r="C253" t="str">
            <v>Bay Area</v>
          </cell>
          <cell r="D253">
            <v>0.08</v>
          </cell>
          <cell r="E253">
            <v>0.57</v>
          </cell>
          <cell r="F253">
            <v>0.67</v>
          </cell>
          <cell r="G253">
            <v>0.84</v>
          </cell>
          <cell r="H253">
            <v>1.22</v>
          </cell>
          <cell r="I253">
            <v>2.49</v>
          </cell>
          <cell r="J253">
            <v>2.74</v>
          </cell>
          <cell r="K253">
            <v>2.36</v>
          </cell>
          <cell r="L253">
            <v>2.11</v>
          </cell>
          <cell r="M253">
            <v>1.41</v>
          </cell>
          <cell r="N253">
            <v>1.08</v>
          </cell>
          <cell r="O253">
            <v>0.67</v>
          </cell>
          <cell r="P253" t="str">
            <v>N</v>
          </cell>
          <cell r="Q253" t="str">
            <v>North</v>
          </cell>
          <cell r="R253" t="str">
            <v>FC</v>
          </cell>
          <cell r="S253" t="str">
            <v/>
          </cell>
          <cell r="T253" t="str">
            <v/>
          </cell>
          <cell r="U253">
            <v>0.08</v>
          </cell>
          <cell r="V253">
            <v>0.57</v>
          </cell>
          <cell r="W253">
            <v>0.67</v>
          </cell>
          <cell r="X253">
            <v>0.84</v>
          </cell>
          <cell r="Y253">
            <v>1.22</v>
          </cell>
          <cell r="Z253">
            <v>2.49</v>
          </cell>
          <cell r="AA253">
            <v>2.74</v>
          </cell>
          <cell r="AB253">
            <v>2.36</v>
          </cell>
          <cell r="AC253">
            <v>2.11</v>
          </cell>
          <cell r="AD253">
            <v>1.41</v>
          </cell>
          <cell r="AE253">
            <v>1.08</v>
          </cell>
          <cell r="AF253">
            <v>0.67</v>
          </cell>
        </row>
        <row r="254">
          <cell r="A254" t="str">
            <v>CUMMNG_6_SUNCT1</v>
          </cell>
          <cell r="B254" t="str">
            <v>SunSelect 1</v>
          </cell>
          <cell r="C254" t="str">
            <v>CAISO System</v>
          </cell>
          <cell r="D254">
            <v>3.33</v>
          </cell>
          <cell r="E254">
            <v>3.39</v>
          </cell>
          <cell r="F254">
            <v>3.04</v>
          </cell>
          <cell r="G254">
            <v>3.01</v>
          </cell>
          <cell r="H254">
            <v>3.34</v>
          </cell>
          <cell r="I254">
            <v>3.54</v>
          </cell>
          <cell r="J254">
            <v>3.53</v>
          </cell>
          <cell r="K254">
            <v>3.56</v>
          </cell>
          <cell r="L254">
            <v>3.4</v>
          </cell>
          <cell r="M254">
            <v>3.16</v>
          </cell>
          <cell r="N254">
            <v>3.38</v>
          </cell>
          <cell r="O254">
            <v>3.45</v>
          </cell>
          <cell r="P254" t="str">
            <v>Y</v>
          </cell>
          <cell r="Q254" t="str">
            <v>South</v>
          </cell>
          <cell r="R254" t="str">
            <v>FC</v>
          </cell>
          <cell r="S254" t="str">
            <v/>
          </cell>
          <cell r="T254" t="str">
            <v/>
          </cell>
          <cell r="U254" t="e">
            <v>#N/A</v>
          </cell>
          <cell r="V254" t="e">
            <v>#N/A</v>
          </cell>
          <cell r="W254" t="e">
            <v>#N/A</v>
          </cell>
          <cell r="X254" t="e">
            <v>#N/A</v>
          </cell>
          <cell r="Y254" t="e">
            <v>#N/A</v>
          </cell>
          <cell r="Z254" t="e">
            <v>#N/A</v>
          </cell>
          <cell r="AA254" t="e">
            <v>#N/A</v>
          </cell>
          <cell r="AB254" t="e">
            <v>#N/A</v>
          </cell>
          <cell r="AC254" t="e">
            <v>#N/A</v>
          </cell>
          <cell r="AD254" t="e">
            <v>#N/A</v>
          </cell>
          <cell r="AE254" t="e">
            <v>#N/A</v>
          </cell>
          <cell r="AF254" t="e">
            <v>#N/A</v>
          </cell>
        </row>
        <row r="255">
          <cell r="A255" t="str">
            <v>CURTIS_1_CANLCK</v>
          </cell>
          <cell r="B255" t="str">
            <v>Canal Creek Powerhouse</v>
          </cell>
          <cell r="C255" t="str">
            <v>Fresno</v>
          </cell>
          <cell r="D255">
            <v>0</v>
          </cell>
          <cell r="E255">
            <v>0</v>
          </cell>
          <cell r="F255">
            <v>0</v>
          </cell>
          <cell r="G255">
            <v>0</v>
          </cell>
          <cell r="H255">
            <v>0</v>
          </cell>
          <cell r="I255">
            <v>0</v>
          </cell>
          <cell r="J255">
            <v>0</v>
          </cell>
          <cell r="K255">
            <v>0</v>
          </cell>
          <cell r="L255">
            <v>0</v>
          </cell>
          <cell r="M255">
            <v>0</v>
          </cell>
          <cell r="N255">
            <v>0</v>
          </cell>
          <cell r="O255">
            <v>0</v>
          </cell>
          <cell r="P255" t="str">
            <v>N</v>
          </cell>
          <cell r="Q255" t="str">
            <v>North</v>
          </cell>
          <cell r="R255" t="str">
            <v>FC</v>
          </cell>
          <cell r="S255" t="str">
            <v/>
          </cell>
          <cell r="T255" t="str">
            <v/>
          </cell>
          <cell r="U255">
            <v>0</v>
          </cell>
          <cell r="V255">
            <v>0</v>
          </cell>
          <cell r="W255">
            <v>0</v>
          </cell>
          <cell r="X255">
            <v>0</v>
          </cell>
          <cell r="Y255">
            <v>0</v>
          </cell>
          <cell r="Z255">
            <v>0</v>
          </cell>
          <cell r="AA255">
            <v>0</v>
          </cell>
          <cell r="AB255">
            <v>0</v>
          </cell>
          <cell r="AC255">
            <v>0</v>
          </cell>
          <cell r="AD255">
            <v>0</v>
          </cell>
          <cell r="AE255">
            <v>0</v>
          </cell>
          <cell r="AF255">
            <v>0</v>
          </cell>
        </row>
        <row r="256">
          <cell r="A256" t="str">
            <v>CURTIS_1_FARFLD</v>
          </cell>
          <cell r="B256" t="str">
            <v>Fairfield Powerhouse</v>
          </cell>
          <cell r="C256" t="str">
            <v>Fresno</v>
          </cell>
          <cell r="D256">
            <v>0</v>
          </cell>
          <cell r="E256">
            <v>0</v>
          </cell>
          <cell r="F256">
            <v>0</v>
          </cell>
          <cell r="G256">
            <v>0.01</v>
          </cell>
          <cell r="H256">
            <v>0.26</v>
          </cell>
          <cell r="I256">
            <v>0.55</v>
          </cell>
          <cell r="J256">
            <v>0.51</v>
          </cell>
          <cell r="K256">
            <v>0.49</v>
          </cell>
          <cell r="L256">
            <v>0.15</v>
          </cell>
          <cell r="M256">
            <v>0</v>
          </cell>
          <cell r="N256">
            <v>0</v>
          </cell>
          <cell r="O256">
            <v>0</v>
          </cell>
          <cell r="P256" t="str">
            <v>N</v>
          </cell>
          <cell r="Q256" t="str">
            <v>North</v>
          </cell>
          <cell r="R256" t="str">
            <v>FC</v>
          </cell>
          <cell r="S256" t="str">
            <v/>
          </cell>
          <cell r="T256" t="str">
            <v/>
          </cell>
          <cell r="U256">
            <v>0</v>
          </cell>
          <cell r="V256">
            <v>0</v>
          </cell>
          <cell r="W256">
            <v>0</v>
          </cell>
          <cell r="X256">
            <v>0.01</v>
          </cell>
          <cell r="Y256">
            <v>0.26</v>
          </cell>
          <cell r="Z256">
            <v>0.55</v>
          </cell>
          <cell r="AA256">
            <v>0.51</v>
          </cell>
          <cell r="AB256">
            <v>0.49</v>
          </cell>
          <cell r="AC256">
            <v>0.15</v>
          </cell>
          <cell r="AD256">
            <v>0</v>
          </cell>
          <cell r="AE256">
            <v>0</v>
          </cell>
          <cell r="AF256">
            <v>0</v>
          </cell>
        </row>
        <row r="257">
          <cell r="A257" t="str">
            <v>CUYAMS_6_CUYSR1</v>
          </cell>
          <cell r="B257" t="str">
            <v>Cuyama Solar</v>
          </cell>
          <cell r="C257" t="str">
            <v>CAISO System</v>
          </cell>
          <cell r="D257">
            <v>0.16</v>
          </cell>
          <cell r="E257">
            <v>1.2</v>
          </cell>
          <cell r="F257">
            <v>1.4</v>
          </cell>
          <cell r="G257">
            <v>1.76</v>
          </cell>
          <cell r="H257">
            <v>2.56</v>
          </cell>
          <cell r="I257">
            <v>5.24</v>
          </cell>
          <cell r="J257">
            <v>5.76</v>
          </cell>
          <cell r="K257">
            <v>4.96</v>
          </cell>
          <cell r="L257">
            <v>4.44</v>
          </cell>
          <cell r="M257">
            <v>2.96</v>
          </cell>
          <cell r="N257">
            <v>2.28</v>
          </cell>
          <cell r="O257">
            <v>1.4</v>
          </cell>
          <cell r="P257" t="str">
            <v>N</v>
          </cell>
          <cell r="Q257" t="str">
            <v>North</v>
          </cell>
          <cell r="R257" t="str">
            <v>FC</v>
          </cell>
          <cell r="S257" t="str">
            <v/>
          </cell>
          <cell r="T257" t="str">
            <v/>
          </cell>
          <cell r="U257">
            <v>0.16</v>
          </cell>
          <cell r="V257">
            <v>1.2</v>
          </cell>
          <cell r="W257">
            <v>1.4</v>
          </cell>
          <cell r="X257">
            <v>1.76</v>
          </cell>
          <cell r="Y257">
            <v>2.56</v>
          </cell>
          <cell r="Z257">
            <v>5.24</v>
          </cell>
          <cell r="AA257">
            <v>5.76</v>
          </cell>
          <cell r="AB257">
            <v>4.96</v>
          </cell>
          <cell r="AC257">
            <v>4.44</v>
          </cell>
          <cell r="AD257">
            <v>2.96</v>
          </cell>
          <cell r="AE257">
            <v>2.28</v>
          </cell>
          <cell r="AF257">
            <v>1.4</v>
          </cell>
        </row>
        <row r="258">
          <cell r="A258" t="str">
            <v>DAIRLD_1_MD1SL1</v>
          </cell>
          <cell r="B258" t="str">
            <v>Madera 1</v>
          </cell>
          <cell r="C258" t="str">
            <v>Fresno</v>
          </cell>
          <cell r="D258">
            <v>0</v>
          </cell>
          <cell r="E258">
            <v>0</v>
          </cell>
          <cell r="F258">
            <v>0</v>
          </cell>
          <cell r="G258">
            <v>0</v>
          </cell>
          <cell r="H258">
            <v>0</v>
          </cell>
          <cell r="I258">
            <v>0</v>
          </cell>
          <cell r="J258">
            <v>0</v>
          </cell>
          <cell r="K258">
            <v>0</v>
          </cell>
          <cell r="L258">
            <v>0</v>
          </cell>
          <cell r="M258">
            <v>0</v>
          </cell>
          <cell r="N258">
            <v>0</v>
          </cell>
          <cell r="O258">
            <v>0</v>
          </cell>
          <cell r="P258" t="str">
            <v>N</v>
          </cell>
          <cell r="Q258" t="str">
            <v>North</v>
          </cell>
          <cell r="R258" t="str">
            <v>EO</v>
          </cell>
          <cell r="S258" t="str">
            <v/>
          </cell>
          <cell r="T258" t="str">
            <v/>
          </cell>
          <cell r="U258">
            <v>0.01</v>
          </cell>
          <cell r="V258">
            <v>0.05</v>
          </cell>
          <cell r="W258">
            <v>0.05</v>
          </cell>
          <cell r="X258">
            <v>0.07</v>
          </cell>
          <cell r="Y258">
            <v>0.1</v>
          </cell>
          <cell r="Z258">
            <v>0.2</v>
          </cell>
          <cell r="AA258">
            <v>0.22</v>
          </cell>
          <cell r="AB258">
            <v>0.19</v>
          </cell>
          <cell r="AC258">
            <v>0.17</v>
          </cell>
          <cell r="AD258">
            <v>0.11</v>
          </cell>
          <cell r="AE258">
            <v>0.09</v>
          </cell>
          <cell r="AF258">
            <v>0.05</v>
          </cell>
        </row>
        <row r="259">
          <cell r="A259" t="str">
            <v>DAIRLD_1_MD2BM1</v>
          </cell>
          <cell r="B259" t="str">
            <v>Madera Digester Genset 2</v>
          </cell>
          <cell r="C259" t="str">
            <v>Fresno</v>
          </cell>
          <cell r="D259">
            <v>0</v>
          </cell>
          <cell r="E259">
            <v>0</v>
          </cell>
          <cell r="F259">
            <v>0</v>
          </cell>
          <cell r="G259">
            <v>0</v>
          </cell>
          <cell r="H259">
            <v>0</v>
          </cell>
          <cell r="I259">
            <v>0</v>
          </cell>
          <cell r="J259">
            <v>0</v>
          </cell>
          <cell r="K259">
            <v>0</v>
          </cell>
          <cell r="L259">
            <v>0</v>
          </cell>
          <cell r="M259">
            <v>0</v>
          </cell>
          <cell r="N259">
            <v>0</v>
          </cell>
          <cell r="O259">
            <v>0</v>
          </cell>
          <cell r="P259" t="str">
            <v>N</v>
          </cell>
          <cell r="Q259" t="str">
            <v>North</v>
          </cell>
          <cell r="R259" t="str">
            <v>EO</v>
          </cell>
          <cell r="S259" t="str">
            <v/>
          </cell>
          <cell r="T259" t="str">
            <v/>
          </cell>
          <cell r="U259">
            <v>0.78</v>
          </cell>
          <cell r="V259">
            <v>0.8</v>
          </cell>
          <cell r="W259">
            <v>0.79</v>
          </cell>
          <cell r="X259">
            <v>0.8</v>
          </cell>
          <cell r="Y259">
            <v>0.8</v>
          </cell>
          <cell r="Z259">
            <v>0.8</v>
          </cell>
          <cell r="AA259">
            <v>0.8</v>
          </cell>
          <cell r="AB259">
            <v>0.53</v>
          </cell>
          <cell r="AC259">
            <v>0.53</v>
          </cell>
          <cell r="AD259">
            <v>0.52</v>
          </cell>
          <cell r="AE259">
            <v>0.53</v>
          </cell>
          <cell r="AF259">
            <v>0.53</v>
          </cell>
        </row>
        <row r="260">
          <cell r="A260" t="str">
            <v>DAVIS_1_SOLAR1</v>
          </cell>
          <cell r="B260" t="str">
            <v>Grasslands 3</v>
          </cell>
          <cell r="C260" t="str">
            <v>Sierra</v>
          </cell>
          <cell r="D260">
            <v>0</v>
          </cell>
          <cell r="E260">
            <v>0</v>
          </cell>
          <cell r="F260">
            <v>0</v>
          </cell>
          <cell r="G260">
            <v>0</v>
          </cell>
          <cell r="H260">
            <v>0</v>
          </cell>
          <cell r="I260">
            <v>0</v>
          </cell>
          <cell r="J260">
            <v>0</v>
          </cell>
          <cell r="K260">
            <v>0</v>
          </cell>
          <cell r="L260">
            <v>0</v>
          </cell>
          <cell r="M260">
            <v>0</v>
          </cell>
          <cell r="N260">
            <v>0</v>
          </cell>
          <cell r="O260">
            <v>0</v>
          </cell>
          <cell r="P260" t="str">
            <v>N</v>
          </cell>
          <cell r="Q260" t="str">
            <v>North</v>
          </cell>
          <cell r="R260" t="str">
            <v>EO</v>
          </cell>
          <cell r="S260" t="str">
            <v/>
          </cell>
          <cell r="T260" t="str">
            <v/>
          </cell>
          <cell r="U260">
            <v>0</v>
          </cell>
          <cell r="V260">
            <v>0.03</v>
          </cell>
          <cell r="W260">
            <v>0.04</v>
          </cell>
          <cell r="X260">
            <v>0.04</v>
          </cell>
          <cell r="Y260">
            <v>0.06</v>
          </cell>
          <cell r="Z260">
            <v>0.13</v>
          </cell>
          <cell r="AA260">
            <v>0.14</v>
          </cell>
          <cell r="AB260">
            <v>0.12</v>
          </cell>
          <cell r="AC260">
            <v>0.11</v>
          </cell>
          <cell r="AD260">
            <v>0.07</v>
          </cell>
          <cell r="AE260">
            <v>0.06</v>
          </cell>
          <cell r="AF260">
            <v>0.04</v>
          </cell>
        </row>
        <row r="261">
          <cell r="A261" t="str">
            <v>DAVIS_1_SOLAR2</v>
          </cell>
          <cell r="B261" t="str">
            <v>Grasslands 4</v>
          </cell>
          <cell r="C261" t="str">
            <v>Sierra</v>
          </cell>
          <cell r="D261">
            <v>0</v>
          </cell>
          <cell r="E261">
            <v>0</v>
          </cell>
          <cell r="F261">
            <v>0</v>
          </cell>
          <cell r="G261">
            <v>0</v>
          </cell>
          <cell r="H261">
            <v>0</v>
          </cell>
          <cell r="I261">
            <v>0</v>
          </cell>
          <cell r="J261">
            <v>0</v>
          </cell>
          <cell r="K261">
            <v>0</v>
          </cell>
          <cell r="L261">
            <v>0</v>
          </cell>
          <cell r="M261">
            <v>0</v>
          </cell>
          <cell r="N261">
            <v>0</v>
          </cell>
          <cell r="O261">
            <v>0</v>
          </cell>
          <cell r="P261" t="str">
            <v>N</v>
          </cell>
          <cell r="Q261" t="str">
            <v>North</v>
          </cell>
          <cell r="R261" t="str">
            <v>EO</v>
          </cell>
          <cell r="S261" t="str">
            <v/>
          </cell>
          <cell r="T261" t="str">
            <v/>
          </cell>
          <cell r="U261">
            <v>0</v>
          </cell>
          <cell r="V261">
            <v>0.03</v>
          </cell>
          <cell r="W261">
            <v>0.04</v>
          </cell>
          <cell r="X261">
            <v>0.04</v>
          </cell>
          <cell r="Y261">
            <v>0.06</v>
          </cell>
          <cell r="Z261">
            <v>0.13</v>
          </cell>
          <cell r="AA261">
            <v>0.14</v>
          </cell>
          <cell r="AB261">
            <v>0.12</v>
          </cell>
          <cell r="AC261">
            <v>0.11</v>
          </cell>
          <cell r="AD261">
            <v>0.07</v>
          </cell>
          <cell r="AE261">
            <v>0.06</v>
          </cell>
          <cell r="AF261">
            <v>0.04</v>
          </cell>
        </row>
        <row r="262">
          <cell r="A262" t="str">
            <v>DAVIS_7_MNMETH</v>
          </cell>
          <cell r="B262" t="str">
            <v>MM Yolo Power LLC</v>
          </cell>
          <cell r="C262" t="str">
            <v>Sierra</v>
          </cell>
          <cell r="D262">
            <v>2.5</v>
          </cell>
          <cell r="E262">
            <v>2.49</v>
          </cell>
          <cell r="F262">
            <v>2.5</v>
          </cell>
          <cell r="G262">
            <v>2.5</v>
          </cell>
          <cell r="H262">
            <v>1.96</v>
          </cell>
          <cell r="I262">
            <v>2.06</v>
          </cell>
          <cell r="J262">
            <v>2.07</v>
          </cell>
          <cell r="K262">
            <v>2.33</v>
          </cell>
          <cell r="L262">
            <v>2.4</v>
          </cell>
          <cell r="M262">
            <v>2.26</v>
          </cell>
          <cell r="N262">
            <v>2.18</v>
          </cell>
          <cell r="O262">
            <v>2.18</v>
          </cell>
          <cell r="P262" t="str">
            <v>N</v>
          </cell>
          <cell r="Q262" t="str">
            <v>North</v>
          </cell>
          <cell r="R262" t="str">
            <v>FC</v>
          </cell>
          <cell r="S262" t="str">
            <v/>
          </cell>
          <cell r="T262" t="str">
            <v/>
          </cell>
          <cell r="U262">
            <v>2.5</v>
          </cell>
          <cell r="V262">
            <v>2.49</v>
          </cell>
          <cell r="W262">
            <v>2.5</v>
          </cell>
          <cell r="X262">
            <v>2.5</v>
          </cell>
          <cell r="Y262">
            <v>1.96</v>
          </cell>
          <cell r="Z262">
            <v>2.06</v>
          </cell>
          <cell r="AA262">
            <v>2.07</v>
          </cell>
          <cell r="AB262">
            <v>2.33</v>
          </cell>
          <cell r="AC262">
            <v>2.4</v>
          </cell>
          <cell r="AD262">
            <v>2.26</v>
          </cell>
          <cell r="AE262">
            <v>2.18</v>
          </cell>
          <cell r="AF262">
            <v>2.18</v>
          </cell>
        </row>
        <row r="263">
          <cell r="A263" t="str">
            <v>DEADCK_1_UNIT</v>
          </cell>
          <cell r="B263" t="str">
            <v>DEADCK_1_UNIT</v>
          </cell>
          <cell r="C263" t="str">
            <v>Sierra</v>
          </cell>
          <cell r="D263">
            <v>0.28</v>
          </cell>
          <cell r="E263">
            <v>0.46</v>
          </cell>
          <cell r="F263">
            <v>0.69</v>
          </cell>
          <cell r="G263">
            <v>0.64</v>
          </cell>
          <cell r="H263">
            <v>0.13</v>
          </cell>
          <cell r="I263">
            <v>0.27</v>
          </cell>
          <cell r="J263">
            <v>0.1</v>
          </cell>
          <cell r="K263">
            <v>0.02</v>
          </cell>
          <cell r="L263">
            <v>0</v>
          </cell>
          <cell r="M263">
            <v>0</v>
          </cell>
          <cell r="N263">
            <v>0</v>
          </cell>
          <cell r="O263">
            <v>0.06</v>
          </cell>
          <cell r="P263" t="str">
            <v>N</v>
          </cell>
          <cell r="Q263" t="str">
            <v>North</v>
          </cell>
          <cell r="R263" t="str">
            <v>FC</v>
          </cell>
          <cell r="S263" t="str">
            <v/>
          </cell>
          <cell r="T263" t="str">
            <v/>
          </cell>
          <cell r="U263">
            <v>0.28</v>
          </cell>
          <cell r="V263">
            <v>0.46</v>
          </cell>
          <cell r="W263">
            <v>0.69</v>
          </cell>
          <cell r="X263">
            <v>0.64</v>
          </cell>
          <cell r="Y263">
            <v>0.13</v>
          </cell>
          <cell r="Z263">
            <v>0.27</v>
          </cell>
          <cell r="AA263">
            <v>0.1</v>
          </cell>
          <cell r="AB263">
            <v>0.02</v>
          </cell>
          <cell r="AC263">
            <v>0</v>
          </cell>
          <cell r="AD263">
            <v>0</v>
          </cell>
          <cell r="AE263">
            <v>0</v>
          </cell>
          <cell r="AF263">
            <v>0.06</v>
          </cell>
        </row>
        <row r="264">
          <cell r="A264" t="str">
            <v>DEERCR_6_UNIT 1</v>
          </cell>
          <cell r="B264" t="str">
            <v>DEER CREEK</v>
          </cell>
          <cell r="C264" t="str">
            <v>Sierra</v>
          </cell>
          <cell r="D264">
            <v>1.38</v>
          </cell>
          <cell r="E264">
            <v>1.07</v>
          </cell>
          <cell r="F264">
            <v>0.89</v>
          </cell>
          <cell r="G264">
            <v>0.46</v>
          </cell>
          <cell r="H264">
            <v>2.72</v>
          </cell>
          <cell r="I264">
            <v>3.12</v>
          </cell>
          <cell r="J264">
            <v>3.26</v>
          </cell>
          <cell r="K264">
            <v>3.14</v>
          </cell>
          <cell r="L264">
            <v>2.87</v>
          </cell>
          <cell r="M264">
            <v>2.14</v>
          </cell>
          <cell r="N264">
            <v>1.57</v>
          </cell>
          <cell r="O264">
            <v>1.38</v>
          </cell>
          <cell r="P264" t="str">
            <v>N</v>
          </cell>
          <cell r="Q264" t="str">
            <v>North</v>
          </cell>
          <cell r="R264" t="str">
            <v>FC</v>
          </cell>
          <cell r="S264" t="str">
            <v/>
          </cell>
          <cell r="T264" t="str">
            <v/>
          </cell>
          <cell r="U264">
            <v>1.38</v>
          </cell>
          <cell r="V264">
            <v>1.07</v>
          </cell>
          <cell r="W264">
            <v>0.89</v>
          </cell>
          <cell r="X264">
            <v>0.46</v>
          </cell>
          <cell r="Y264">
            <v>2.72</v>
          </cell>
          <cell r="Z264">
            <v>3.12</v>
          </cell>
          <cell r="AA264">
            <v>3.26</v>
          </cell>
          <cell r="AB264">
            <v>3.14</v>
          </cell>
          <cell r="AC264">
            <v>2.87</v>
          </cell>
          <cell r="AD264">
            <v>2.14</v>
          </cell>
          <cell r="AE264">
            <v>1.57</v>
          </cell>
          <cell r="AF264">
            <v>1.38</v>
          </cell>
        </row>
        <row r="265">
          <cell r="A265" t="str">
            <v>DELAMO_2_SOLAR1</v>
          </cell>
          <cell r="B265" t="str">
            <v>Golden Springs Building H</v>
          </cell>
          <cell r="C265" t="str">
            <v>LA Basin</v>
          </cell>
          <cell r="D265">
            <v>0.01</v>
          </cell>
          <cell r="E265">
            <v>0.05</v>
          </cell>
          <cell r="F265">
            <v>0.05</v>
          </cell>
          <cell r="G265">
            <v>0.07</v>
          </cell>
          <cell r="H265">
            <v>0.1</v>
          </cell>
          <cell r="I265">
            <v>0.2</v>
          </cell>
          <cell r="J265">
            <v>0.22</v>
          </cell>
          <cell r="K265">
            <v>0.19</v>
          </cell>
          <cell r="L265">
            <v>0.17</v>
          </cell>
          <cell r="M265">
            <v>0.11</v>
          </cell>
          <cell r="N265">
            <v>0.09</v>
          </cell>
          <cell r="O265">
            <v>0.05</v>
          </cell>
          <cell r="P265" t="str">
            <v>N</v>
          </cell>
          <cell r="Q265" t="str">
            <v>South</v>
          </cell>
          <cell r="R265" t="str">
            <v>FC</v>
          </cell>
          <cell r="S265" t="str">
            <v/>
          </cell>
          <cell r="T265" t="str">
            <v/>
          </cell>
          <cell r="U265">
            <v>0.01</v>
          </cell>
          <cell r="V265">
            <v>0.05</v>
          </cell>
          <cell r="W265">
            <v>0.05</v>
          </cell>
          <cell r="X265">
            <v>0.07</v>
          </cell>
          <cell r="Y265">
            <v>0.1</v>
          </cell>
          <cell r="Z265">
            <v>0.2</v>
          </cell>
          <cell r="AA265">
            <v>0.22</v>
          </cell>
          <cell r="AB265">
            <v>0.19</v>
          </cell>
          <cell r="AC265">
            <v>0.17</v>
          </cell>
          <cell r="AD265">
            <v>0.11</v>
          </cell>
          <cell r="AE265">
            <v>0.09</v>
          </cell>
          <cell r="AF265">
            <v>0.05</v>
          </cell>
        </row>
        <row r="266">
          <cell r="A266" t="str">
            <v>DELAMO_2_SOLAR2</v>
          </cell>
          <cell r="B266" t="str">
            <v>Golden Springs Building M</v>
          </cell>
          <cell r="C266" t="str">
            <v>LA Basin</v>
          </cell>
          <cell r="D266">
            <v>0.01</v>
          </cell>
          <cell r="E266">
            <v>0.05</v>
          </cell>
          <cell r="F266">
            <v>0.06</v>
          </cell>
          <cell r="G266">
            <v>0.08</v>
          </cell>
          <cell r="H266">
            <v>0.11</v>
          </cell>
          <cell r="I266">
            <v>0.23</v>
          </cell>
          <cell r="J266">
            <v>0.25</v>
          </cell>
          <cell r="K266">
            <v>0.22</v>
          </cell>
          <cell r="L266">
            <v>0.19</v>
          </cell>
          <cell r="M266">
            <v>0.13</v>
          </cell>
          <cell r="N266">
            <v>0.1</v>
          </cell>
          <cell r="O266">
            <v>0.06</v>
          </cell>
          <cell r="P266" t="str">
            <v>N</v>
          </cell>
          <cell r="Q266" t="str">
            <v>South</v>
          </cell>
          <cell r="R266" t="str">
            <v>FC</v>
          </cell>
          <cell r="S266" t="str">
            <v/>
          </cell>
          <cell r="T266" t="str">
            <v/>
          </cell>
          <cell r="U266">
            <v>0.01</v>
          </cell>
          <cell r="V266">
            <v>0.05</v>
          </cell>
          <cell r="W266">
            <v>0.06</v>
          </cell>
          <cell r="X266">
            <v>0.08</v>
          </cell>
          <cell r="Y266">
            <v>0.11</v>
          </cell>
          <cell r="Z266">
            <v>0.23</v>
          </cell>
          <cell r="AA266">
            <v>0.25</v>
          </cell>
          <cell r="AB266">
            <v>0.22</v>
          </cell>
          <cell r="AC266">
            <v>0.19</v>
          </cell>
          <cell r="AD266">
            <v>0.13</v>
          </cell>
          <cell r="AE266">
            <v>0.1</v>
          </cell>
          <cell r="AF266">
            <v>0.06</v>
          </cell>
        </row>
        <row r="267">
          <cell r="A267" t="str">
            <v>DELAMO_2_SOLAR3</v>
          </cell>
          <cell r="B267" t="str">
            <v>Golden Springs Building G</v>
          </cell>
          <cell r="C267" t="str">
            <v>LA Basin</v>
          </cell>
          <cell r="D267">
            <v>0.01</v>
          </cell>
          <cell r="E267">
            <v>0.04</v>
          </cell>
          <cell r="F267">
            <v>0.04</v>
          </cell>
          <cell r="G267">
            <v>0.06</v>
          </cell>
          <cell r="H267">
            <v>0.08</v>
          </cell>
          <cell r="I267">
            <v>0.16</v>
          </cell>
          <cell r="J267">
            <v>0.18</v>
          </cell>
          <cell r="K267">
            <v>0.16</v>
          </cell>
          <cell r="L267">
            <v>0.14</v>
          </cell>
          <cell r="M267">
            <v>0.09</v>
          </cell>
          <cell r="N267">
            <v>0.07</v>
          </cell>
          <cell r="O267">
            <v>0.04</v>
          </cell>
          <cell r="P267" t="str">
            <v>N</v>
          </cell>
          <cell r="Q267" t="str">
            <v>South</v>
          </cell>
          <cell r="R267" t="str">
            <v>FC</v>
          </cell>
          <cell r="S267" t="str">
            <v/>
          </cell>
          <cell r="T267" t="str">
            <v/>
          </cell>
          <cell r="U267">
            <v>0.01</v>
          </cell>
          <cell r="V267">
            <v>0.04</v>
          </cell>
          <cell r="W267">
            <v>0.04</v>
          </cell>
          <cell r="X267">
            <v>0.06</v>
          </cell>
          <cell r="Y267">
            <v>0.08</v>
          </cell>
          <cell r="Z267">
            <v>0.16</v>
          </cell>
          <cell r="AA267">
            <v>0.18</v>
          </cell>
          <cell r="AB267">
            <v>0.16</v>
          </cell>
          <cell r="AC267">
            <v>0.14</v>
          </cell>
          <cell r="AD267">
            <v>0.09</v>
          </cell>
          <cell r="AE267">
            <v>0.07</v>
          </cell>
          <cell r="AF267">
            <v>0.04</v>
          </cell>
        </row>
        <row r="268">
          <cell r="A268" t="str">
            <v>DELAMO_2_SOLAR4</v>
          </cell>
          <cell r="B268" t="str">
            <v>Golden Springs Building F</v>
          </cell>
          <cell r="C268" t="str">
            <v>LA Basin</v>
          </cell>
          <cell r="D268">
            <v>0.01</v>
          </cell>
          <cell r="E268">
            <v>0.04</v>
          </cell>
          <cell r="F268">
            <v>0.05</v>
          </cell>
          <cell r="G268">
            <v>0.06</v>
          </cell>
          <cell r="H268">
            <v>0.08</v>
          </cell>
          <cell r="I268">
            <v>0.17</v>
          </cell>
          <cell r="J268">
            <v>0.19</v>
          </cell>
          <cell r="K268">
            <v>0.16</v>
          </cell>
          <cell r="L268">
            <v>0.14</v>
          </cell>
          <cell r="M268">
            <v>0.1</v>
          </cell>
          <cell r="N268">
            <v>0.07</v>
          </cell>
          <cell r="O268">
            <v>0.05</v>
          </cell>
          <cell r="P268" t="str">
            <v>N</v>
          </cell>
          <cell r="Q268" t="str">
            <v>South</v>
          </cell>
          <cell r="R268" t="str">
            <v>FC</v>
          </cell>
          <cell r="S268" t="str">
            <v/>
          </cell>
          <cell r="T268" t="str">
            <v/>
          </cell>
          <cell r="U268">
            <v>0.01</v>
          </cell>
          <cell r="V268">
            <v>0.04</v>
          </cell>
          <cell r="W268">
            <v>0.05</v>
          </cell>
          <cell r="X268">
            <v>0.06</v>
          </cell>
          <cell r="Y268">
            <v>0.08</v>
          </cell>
          <cell r="Z268">
            <v>0.17</v>
          </cell>
          <cell r="AA268">
            <v>0.19</v>
          </cell>
          <cell r="AB268">
            <v>0.16</v>
          </cell>
          <cell r="AC268">
            <v>0.14</v>
          </cell>
          <cell r="AD268">
            <v>0.1</v>
          </cell>
          <cell r="AE268">
            <v>0.07</v>
          </cell>
          <cell r="AF268">
            <v>0.05</v>
          </cell>
        </row>
        <row r="269">
          <cell r="A269" t="str">
            <v>DELAMO_2_SOLAR5</v>
          </cell>
          <cell r="B269" t="str">
            <v>Golden Springs Building L</v>
          </cell>
          <cell r="C269" t="str">
            <v>LA Basin</v>
          </cell>
          <cell r="D269">
            <v>0</v>
          </cell>
          <cell r="E269">
            <v>0.03</v>
          </cell>
          <cell r="F269">
            <v>0.04</v>
          </cell>
          <cell r="G269">
            <v>0.04</v>
          </cell>
          <cell r="H269">
            <v>0.06</v>
          </cell>
          <cell r="I269">
            <v>0.13</v>
          </cell>
          <cell r="J269">
            <v>0.14</v>
          </cell>
          <cell r="K269">
            <v>0.12</v>
          </cell>
          <cell r="L269">
            <v>0.11</v>
          </cell>
          <cell r="M269">
            <v>0.07</v>
          </cell>
          <cell r="N269">
            <v>0.06</v>
          </cell>
          <cell r="O269">
            <v>0.04</v>
          </cell>
          <cell r="P269" t="str">
            <v>N</v>
          </cell>
          <cell r="Q269" t="str">
            <v>South</v>
          </cell>
          <cell r="R269" t="str">
            <v>FC</v>
          </cell>
          <cell r="S269" t="str">
            <v/>
          </cell>
          <cell r="T269" t="str">
            <v/>
          </cell>
          <cell r="U269">
            <v>0</v>
          </cell>
          <cell r="V269">
            <v>0.03</v>
          </cell>
          <cell r="W269">
            <v>0.04</v>
          </cell>
          <cell r="X269">
            <v>0.04</v>
          </cell>
          <cell r="Y269">
            <v>0.06</v>
          </cell>
          <cell r="Z269">
            <v>0.13</v>
          </cell>
          <cell r="AA269">
            <v>0.14</v>
          </cell>
          <cell r="AB269">
            <v>0.12</v>
          </cell>
          <cell r="AC269">
            <v>0.11</v>
          </cell>
          <cell r="AD269">
            <v>0.07</v>
          </cell>
          <cell r="AE269">
            <v>0.06</v>
          </cell>
          <cell r="AF269">
            <v>0.04</v>
          </cell>
        </row>
        <row r="270">
          <cell r="A270" t="str">
            <v>DELAMO_2_SOLAR6</v>
          </cell>
          <cell r="B270" t="str">
            <v>Freeway Springs</v>
          </cell>
          <cell r="C270" t="str">
            <v>LA Basin</v>
          </cell>
          <cell r="D270">
            <v>0.01</v>
          </cell>
          <cell r="E270">
            <v>0.06</v>
          </cell>
          <cell r="F270">
            <v>0.07</v>
          </cell>
          <cell r="G270">
            <v>0.09</v>
          </cell>
          <cell r="H270">
            <v>0.13</v>
          </cell>
          <cell r="I270">
            <v>0.26</v>
          </cell>
          <cell r="J270">
            <v>0.29</v>
          </cell>
          <cell r="K270">
            <v>0.25</v>
          </cell>
          <cell r="L270">
            <v>0.22</v>
          </cell>
          <cell r="M270">
            <v>0.15</v>
          </cell>
          <cell r="N270">
            <v>0.11</v>
          </cell>
          <cell r="O270">
            <v>0.07</v>
          </cell>
          <cell r="P270" t="str">
            <v>N</v>
          </cell>
          <cell r="Q270" t="str">
            <v>South</v>
          </cell>
          <cell r="R270" t="str">
            <v>FC</v>
          </cell>
          <cell r="S270" t="str">
            <v/>
          </cell>
          <cell r="T270" t="str">
            <v/>
          </cell>
          <cell r="U270">
            <v>0.01</v>
          </cell>
          <cell r="V270">
            <v>0.06</v>
          </cell>
          <cell r="W270">
            <v>0.07</v>
          </cell>
          <cell r="X270">
            <v>0.09</v>
          </cell>
          <cell r="Y270">
            <v>0.13</v>
          </cell>
          <cell r="Z270">
            <v>0.26</v>
          </cell>
          <cell r="AA270">
            <v>0.29</v>
          </cell>
          <cell r="AB270">
            <v>0.25</v>
          </cell>
          <cell r="AC270">
            <v>0.22</v>
          </cell>
          <cell r="AD270">
            <v>0.15</v>
          </cell>
          <cell r="AE270">
            <v>0.11</v>
          </cell>
          <cell r="AF270">
            <v>0.07</v>
          </cell>
        </row>
        <row r="271">
          <cell r="A271" t="str">
            <v>DELAMO_2_SOLRC1</v>
          </cell>
          <cell r="B271" t="str">
            <v>Golden Springs Building C1</v>
          </cell>
          <cell r="C271" t="str">
            <v>LA Basin</v>
          </cell>
          <cell r="D271">
            <v>0</v>
          </cell>
          <cell r="E271">
            <v>0</v>
          </cell>
          <cell r="F271">
            <v>0</v>
          </cell>
          <cell r="G271">
            <v>0</v>
          </cell>
          <cell r="H271">
            <v>0</v>
          </cell>
          <cell r="I271">
            <v>0</v>
          </cell>
          <cell r="J271">
            <v>0</v>
          </cell>
          <cell r="K271">
            <v>0</v>
          </cell>
          <cell r="L271">
            <v>0</v>
          </cell>
          <cell r="M271">
            <v>0</v>
          </cell>
          <cell r="N271">
            <v>0</v>
          </cell>
          <cell r="O271">
            <v>0</v>
          </cell>
          <cell r="P271" t="str">
            <v>N</v>
          </cell>
          <cell r="Q271" t="str">
            <v>South</v>
          </cell>
          <cell r="R271" t="str">
            <v>EO</v>
          </cell>
          <cell r="S271" t="str">
            <v/>
          </cell>
          <cell r="T271" t="str">
            <v/>
          </cell>
          <cell r="U271">
            <v>0</v>
          </cell>
          <cell r="V271">
            <v>0.03</v>
          </cell>
          <cell r="W271">
            <v>0.04</v>
          </cell>
          <cell r="X271">
            <v>0.05</v>
          </cell>
          <cell r="Y271">
            <v>0.07</v>
          </cell>
          <cell r="Z271">
            <v>0.15</v>
          </cell>
          <cell r="AA271">
            <v>0.17</v>
          </cell>
          <cell r="AB271">
            <v>0.14</v>
          </cell>
          <cell r="AC271">
            <v>0.13</v>
          </cell>
          <cell r="AD271">
            <v>0.09</v>
          </cell>
          <cell r="AE271">
            <v>0.07</v>
          </cell>
          <cell r="AF271">
            <v>0.04</v>
          </cell>
        </row>
        <row r="272">
          <cell r="A272" t="str">
            <v>DELAMO_2_SOLRD</v>
          </cell>
          <cell r="B272" t="str">
            <v>Golden Solar Building D</v>
          </cell>
          <cell r="C272" t="str">
            <v>LA Basin</v>
          </cell>
          <cell r="D272">
            <v>0</v>
          </cell>
          <cell r="E272">
            <v>0</v>
          </cell>
          <cell r="F272">
            <v>0</v>
          </cell>
          <cell r="G272">
            <v>0</v>
          </cell>
          <cell r="H272">
            <v>0</v>
          </cell>
          <cell r="I272">
            <v>0</v>
          </cell>
          <cell r="J272">
            <v>0</v>
          </cell>
          <cell r="K272">
            <v>0</v>
          </cell>
          <cell r="L272">
            <v>0</v>
          </cell>
          <cell r="M272">
            <v>0</v>
          </cell>
          <cell r="N272">
            <v>0</v>
          </cell>
          <cell r="O272">
            <v>0</v>
          </cell>
          <cell r="P272" t="str">
            <v>N</v>
          </cell>
          <cell r="Q272" t="str">
            <v>South</v>
          </cell>
          <cell r="R272" t="str">
            <v>EO</v>
          </cell>
          <cell r="S272" t="str">
            <v/>
          </cell>
          <cell r="T272" t="str">
            <v/>
          </cell>
          <cell r="U272">
            <v>0.01</v>
          </cell>
          <cell r="V272">
            <v>0.04</v>
          </cell>
          <cell r="W272">
            <v>0.04</v>
          </cell>
          <cell r="X272">
            <v>0.06</v>
          </cell>
          <cell r="Y272">
            <v>0.08</v>
          </cell>
          <cell r="Z272">
            <v>0.16</v>
          </cell>
          <cell r="AA272">
            <v>0.18</v>
          </cell>
          <cell r="AB272">
            <v>0.16</v>
          </cell>
          <cell r="AC272">
            <v>0.14</v>
          </cell>
          <cell r="AD272">
            <v>0.09</v>
          </cell>
          <cell r="AE272">
            <v>0.07</v>
          </cell>
          <cell r="AF272">
            <v>0.04</v>
          </cell>
        </row>
        <row r="273">
          <cell r="A273" t="str">
            <v>DELSUR_6_BSOLAR</v>
          </cell>
          <cell r="B273" t="str">
            <v>Central Antelope Dry Ranch B</v>
          </cell>
          <cell r="C273" t="str">
            <v>Big Creek-Ventura</v>
          </cell>
          <cell r="D273">
            <v>0.01</v>
          </cell>
          <cell r="E273">
            <v>0.09</v>
          </cell>
          <cell r="F273">
            <v>0.11</v>
          </cell>
          <cell r="G273">
            <v>0.13</v>
          </cell>
          <cell r="H273">
            <v>0.19</v>
          </cell>
          <cell r="I273">
            <v>0.39</v>
          </cell>
          <cell r="J273">
            <v>0.43</v>
          </cell>
          <cell r="K273">
            <v>0.37</v>
          </cell>
          <cell r="L273">
            <v>0.33</v>
          </cell>
          <cell r="M273">
            <v>0.22</v>
          </cell>
          <cell r="N273">
            <v>0.17</v>
          </cell>
          <cell r="O273">
            <v>0.11</v>
          </cell>
          <cell r="P273" t="str">
            <v>N</v>
          </cell>
          <cell r="Q273" t="str">
            <v>South</v>
          </cell>
          <cell r="R273" t="str">
            <v>FC</v>
          </cell>
          <cell r="S273" t="str">
            <v/>
          </cell>
          <cell r="T273" t="str">
            <v/>
          </cell>
          <cell r="U273">
            <v>0.01</v>
          </cell>
          <cell r="V273">
            <v>0.09</v>
          </cell>
          <cell r="W273">
            <v>0.11</v>
          </cell>
          <cell r="X273">
            <v>0.13</v>
          </cell>
          <cell r="Y273">
            <v>0.19</v>
          </cell>
          <cell r="Z273">
            <v>0.39</v>
          </cell>
          <cell r="AA273">
            <v>0.43</v>
          </cell>
          <cell r="AB273">
            <v>0.37</v>
          </cell>
          <cell r="AC273">
            <v>0.33</v>
          </cell>
          <cell r="AD273">
            <v>0.22</v>
          </cell>
          <cell r="AE273">
            <v>0.17</v>
          </cell>
          <cell r="AF273">
            <v>0.11</v>
          </cell>
        </row>
        <row r="274">
          <cell r="A274" t="str">
            <v>DELSUR_6_CREST</v>
          </cell>
          <cell r="B274" t="str">
            <v>Delsur Aggregate Solar Resources</v>
          </cell>
          <cell r="C274" t="str">
            <v>Big Creek-Ventura</v>
          </cell>
          <cell r="D274">
            <v>0</v>
          </cell>
          <cell r="E274">
            <v>0</v>
          </cell>
          <cell r="F274">
            <v>0</v>
          </cell>
          <cell r="G274">
            <v>0</v>
          </cell>
          <cell r="H274">
            <v>0</v>
          </cell>
          <cell r="I274">
            <v>0</v>
          </cell>
          <cell r="J274">
            <v>0</v>
          </cell>
          <cell r="K274">
            <v>0</v>
          </cell>
          <cell r="L274">
            <v>0</v>
          </cell>
          <cell r="M274">
            <v>0</v>
          </cell>
          <cell r="N274">
            <v>0</v>
          </cell>
          <cell r="O274">
            <v>0</v>
          </cell>
          <cell r="P274" t="str">
            <v>N</v>
          </cell>
          <cell r="Q274" t="str">
            <v>South</v>
          </cell>
          <cell r="R274" t="str">
            <v>EO</v>
          </cell>
          <cell r="S274" t="str">
            <v/>
          </cell>
          <cell r="T274" t="str">
            <v/>
          </cell>
          <cell r="U274">
            <v>0.04</v>
          </cell>
          <cell r="V274">
            <v>0.3</v>
          </cell>
          <cell r="W274">
            <v>0.35</v>
          </cell>
          <cell r="X274">
            <v>0.44</v>
          </cell>
          <cell r="Y274">
            <v>0.64</v>
          </cell>
          <cell r="Z274">
            <v>1.31</v>
          </cell>
          <cell r="AA274">
            <v>1.44</v>
          </cell>
          <cell r="AB274">
            <v>1.24</v>
          </cell>
          <cell r="AC274">
            <v>1.11</v>
          </cell>
          <cell r="AD274">
            <v>0.74</v>
          </cell>
          <cell r="AE274">
            <v>0.57</v>
          </cell>
          <cell r="AF274">
            <v>0.35</v>
          </cell>
        </row>
        <row r="275">
          <cell r="A275" t="str">
            <v>DELSUR_6_DRYFRB</v>
          </cell>
          <cell r="B275" t="str">
            <v>Dry Farm Ranch B </v>
          </cell>
          <cell r="C275" t="str">
            <v>Big Creek-Ventura</v>
          </cell>
          <cell r="D275">
            <v>0.02</v>
          </cell>
          <cell r="E275">
            <v>0.15</v>
          </cell>
          <cell r="F275">
            <v>0.18</v>
          </cell>
          <cell r="G275">
            <v>0.22</v>
          </cell>
          <cell r="H275">
            <v>0.32</v>
          </cell>
          <cell r="I275">
            <v>0.66</v>
          </cell>
          <cell r="J275">
            <v>0.72</v>
          </cell>
          <cell r="K275">
            <v>0.62</v>
          </cell>
          <cell r="L275">
            <v>0.56</v>
          </cell>
          <cell r="M275">
            <v>0.37</v>
          </cell>
          <cell r="N275">
            <v>0.29</v>
          </cell>
          <cell r="O275">
            <v>0.18</v>
          </cell>
          <cell r="P275" t="str">
            <v>N</v>
          </cell>
          <cell r="Q275" t="str">
            <v>South</v>
          </cell>
          <cell r="R275" t="str">
            <v>FC</v>
          </cell>
          <cell r="S275" t="str">
            <v/>
          </cell>
          <cell r="T275" t="str">
            <v/>
          </cell>
          <cell r="U275">
            <v>0.02</v>
          </cell>
          <cell r="V275">
            <v>0.15</v>
          </cell>
          <cell r="W275">
            <v>0.18</v>
          </cell>
          <cell r="X275">
            <v>0.22</v>
          </cell>
          <cell r="Y275">
            <v>0.32</v>
          </cell>
          <cell r="Z275">
            <v>0.66</v>
          </cell>
          <cell r="AA275">
            <v>0.72</v>
          </cell>
          <cell r="AB275">
            <v>0.62</v>
          </cell>
          <cell r="AC275">
            <v>0.56</v>
          </cell>
          <cell r="AD275">
            <v>0.37</v>
          </cell>
          <cell r="AE275">
            <v>0.29</v>
          </cell>
          <cell r="AF275">
            <v>0.18</v>
          </cell>
        </row>
        <row r="276">
          <cell r="A276" t="str">
            <v>DELSUR_6_SOLAR1</v>
          </cell>
          <cell r="B276" t="str">
            <v>Summer Solar North </v>
          </cell>
          <cell r="C276" t="str">
            <v>Big Creek-Ventura</v>
          </cell>
          <cell r="D276">
            <v>0.03</v>
          </cell>
          <cell r="E276">
            <v>0.2</v>
          </cell>
          <cell r="F276">
            <v>0.23</v>
          </cell>
          <cell r="G276">
            <v>0.29</v>
          </cell>
          <cell r="H276">
            <v>0.42</v>
          </cell>
          <cell r="I276">
            <v>0.85</v>
          </cell>
          <cell r="J276">
            <v>0.94</v>
          </cell>
          <cell r="K276">
            <v>0.81</v>
          </cell>
          <cell r="L276">
            <v>0.72</v>
          </cell>
          <cell r="M276">
            <v>0.48</v>
          </cell>
          <cell r="N276">
            <v>0.37</v>
          </cell>
          <cell r="O276">
            <v>0.23</v>
          </cell>
          <cell r="P276" t="str">
            <v>N</v>
          </cell>
          <cell r="Q276" t="str">
            <v>South</v>
          </cell>
          <cell r="R276" t="str">
            <v>FC</v>
          </cell>
          <cell r="S276" t="str">
            <v/>
          </cell>
          <cell r="T276" t="str">
            <v/>
          </cell>
          <cell r="U276">
            <v>0.03</v>
          </cell>
          <cell r="V276">
            <v>0.2</v>
          </cell>
          <cell r="W276">
            <v>0.23</v>
          </cell>
          <cell r="X276">
            <v>0.29</v>
          </cell>
          <cell r="Y276">
            <v>0.42</v>
          </cell>
          <cell r="Z276">
            <v>0.85</v>
          </cell>
          <cell r="AA276">
            <v>0.94</v>
          </cell>
          <cell r="AB276">
            <v>0.81</v>
          </cell>
          <cell r="AC276">
            <v>0.72</v>
          </cell>
          <cell r="AD276">
            <v>0.48</v>
          </cell>
          <cell r="AE276">
            <v>0.37</v>
          </cell>
          <cell r="AF276">
            <v>0.23</v>
          </cell>
        </row>
        <row r="277">
          <cell r="A277" t="str">
            <v>DELSUR_6_SOLAR4</v>
          </cell>
          <cell r="B277" t="str">
            <v>Radiance Solar 4</v>
          </cell>
          <cell r="C277" t="str">
            <v>Big Creek-Ventura</v>
          </cell>
          <cell r="D277">
            <v>0</v>
          </cell>
          <cell r="E277">
            <v>0</v>
          </cell>
          <cell r="F277">
            <v>0</v>
          </cell>
          <cell r="G277">
            <v>0</v>
          </cell>
          <cell r="H277">
            <v>0</v>
          </cell>
          <cell r="I277">
            <v>0</v>
          </cell>
          <cell r="J277">
            <v>0</v>
          </cell>
          <cell r="K277">
            <v>0</v>
          </cell>
          <cell r="L277">
            <v>0</v>
          </cell>
          <cell r="M277">
            <v>0</v>
          </cell>
          <cell r="N277">
            <v>0</v>
          </cell>
          <cell r="O277">
            <v>0</v>
          </cell>
          <cell r="P277" t="str">
            <v>N</v>
          </cell>
          <cell r="Q277" t="str">
            <v>South</v>
          </cell>
          <cell r="R277" t="str">
            <v>EO</v>
          </cell>
          <cell r="S277" t="str">
            <v/>
          </cell>
          <cell r="T277" t="str">
            <v/>
          </cell>
          <cell r="U277">
            <v>0.01</v>
          </cell>
          <cell r="V277">
            <v>0.05</v>
          </cell>
          <cell r="W277">
            <v>0.05</v>
          </cell>
          <cell r="X277">
            <v>0.07</v>
          </cell>
          <cell r="Y277">
            <v>0.1</v>
          </cell>
          <cell r="Z277">
            <v>0.2</v>
          </cell>
          <cell r="AA277">
            <v>0.22</v>
          </cell>
          <cell r="AB277">
            <v>0.19</v>
          </cell>
          <cell r="AC277">
            <v>0.17</v>
          </cell>
          <cell r="AD277">
            <v>0.11</v>
          </cell>
          <cell r="AE277">
            <v>0.09</v>
          </cell>
          <cell r="AF277">
            <v>0.05</v>
          </cell>
        </row>
        <row r="278">
          <cell r="A278" t="str">
            <v>DELSUR_6_SOLAR5</v>
          </cell>
          <cell r="B278" t="str">
            <v>Radiance Solar 5</v>
          </cell>
          <cell r="C278" t="str">
            <v>Big Creek-Ventura</v>
          </cell>
          <cell r="D278">
            <v>0</v>
          </cell>
          <cell r="E278">
            <v>0</v>
          </cell>
          <cell r="F278">
            <v>0</v>
          </cell>
          <cell r="G278">
            <v>0</v>
          </cell>
          <cell r="H278">
            <v>0</v>
          </cell>
          <cell r="I278">
            <v>0</v>
          </cell>
          <cell r="J278">
            <v>0</v>
          </cell>
          <cell r="K278">
            <v>0</v>
          </cell>
          <cell r="L278">
            <v>0</v>
          </cell>
          <cell r="M278">
            <v>0</v>
          </cell>
          <cell r="N278">
            <v>0</v>
          </cell>
          <cell r="O278">
            <v>0</v>
          </cell>
          <cell r="P278" t="str">
            <v>N</v>
          </cell>
          <cell r="Q278" t="str">
            <v>South</v>
          </cell>
          <cell r="R278" t="str">
            <v>EO</v>
          </cell>
          <cell r="S278" t="str">
            <v/>
          </cell>
          <cell r="T278" t="str">
            <v/>
          </cell>
          <cell r="U278">
            <v>0.01</v>
          </cell>
          <cell r="V278">
            <v>0.05</v>
          </cell>
          <cell r="W278">
            <v>0.05</v>
          </cell>
          <cell r="X278">
            <v>0.07</v>
          </cell>
          <cell r="Y278">
            <v>0.1</v>
          </cell>
          <cell r="Z278">
            <v>0.2</v>
          </cell>
          <cell r="AA278">
            <v>0.22</v>
          </cell>
          <cell r="AB278">
            <v>0.19</v>
          </cell>
          <cell r="AC278">
            <v>0.17</v>
          </cell>
          <cell r="AD278">
            <v>0.11</v>
          </cell>
          <cell r="AE278">
            <v>0.09</v>
          </cell>
          <cell r="AF278">
            <v>0.05</v>
          </cell>
        </row>
        <row r="279">
          <cell r="A279" t="str">
            <v>DELTA_2_PL1X4</v>
          </cell>
          <cell r="B279" t="str">
            <v>DELTA ENERGY CENTER AGGREGATE</v>
          </cell>
          <cell r="C279" t="str">
            <v>Bay Area</v>
          </cell>
          <cell r="D279">
            <v>880</v>
          </cell>
          <cell r="E279">
            <v>880</v>
          </cell>
          <cell r="F279">
            <v>880</v>
          </cell>
          <cell r="G279">
            <v>875</v>
          </cell>
          <cell r="H279">
            <v>865</v>
          </cell>
          <cell r="I279">
            <v>855</v>
          </cell>
          <cell r="J279">
            <v>848</v>
          </cell>
          <cell r="K279">
            <v>848</v>
          </cell>
          <cell r="L279">
            <v>848</v>
          </cell>
          <cell r="M279">
            <v>865</v>
          </cell>
          <cell r="N279">
            <v>880</v>
          </cell>
          <cell r="O279">
            <v>880</v>
          </cell>
          <cell r="P279" t="str">
            <v>Y</v>
          </cell>
          <cell r="Q279" t="str">
            <v>North</v>
          </cell>
          <cell r="R279" t="str">
            <v>FC</v>
          </cell>
          <cell r="S279" t="str">
            <v/>
          </cell>
          <cell r="T279" t="str">
            <v/>
          </cell>
          <cell r="U279" t="e">
            <v>#N/A</v>
          </cell>
          <cell r="V279" t="e">
            <v>#N/A</v>
          </cell>
          <cell r="W279" t="e">
            <v>#N/A</v>
          </cell>
          <cell r="X279" t="e">
            <v>#N/A</v>
          </cell>
          <cell r="Y279" t="e">
            <v>#N/A</v>
          </cell>
          <cell r="Z279" t="e">
            <v>#N/A</v>
          </cell>
          <cell r="AA279" t="e">
            <v>#N/A</v>
          </cell>
          <cell r="AB279" t="e">
            <v>#N/A</v>
          </cell>
          <cell r="AC279" t="e">
            <v>#N/A</v>
          </cell>
          <cell r="AD279" t="e">
            <v>#N/A</v>
          </cell>
          <cell r="AE279" t="e">
            <v>#N/A</v>
          </cell>
          <cell r="AF279" t="e">
            <v>#N/A</v>
          </cell>
        </row>
        <row r="280">
          <cell r="A280" t="str">
            <v>DEVERS_1_SEPV05</v>
          </cell>
          <cell r="B280" t="str">
            <v>SEPV 5</v>
          </cell>
          <cell r="C280" t="str">
            <v>LA Basin</v>
          </cell>
          <cell r="D280">
            <v>0</v>
          </cell>
          <cell r="E280">
            <v>0</v>
          </cell>
          <cell r="F280">
            <v>0</v>
          </cell>
          <cell r="G280">
            <v>0</v>
          </cell>
          <cell r="H280">
            <v>0</v>
          </cell>
          <cell r="I280">
            <v>0</v>
          </cell>
          <cell r="J280">
            <v>0</v>
          </cell>
          <cell r="K280">
            <v>0</v>
          </cell>
          <cell r="L280">
            <v>0</v>
          </cell>
          <cell r="M280">
            <v>0</v>
          </cell>
          <cell r="N280">
            <v>0</v>
          </cell>
          <cell r="O280">
            <v>0</v>
          </cell>
          <cell r="P280" t="str">
            <v>N</v>
          </cell>
          <cell r="Q280" t="str">
            <v>South</v>
          </cell>
          <cell r="R280" t="str">
            <v>EO</v>
          </cell>
          <cell r="S280" t="str">
            <v/>
          </cell>
          <cell r="T280" t="str">
            <v/>
          </cell>
          <cell r="U280">
            <v>0.01</v>
          </cell>
          <cell r="V280">
            <v>0.06</v>
          </cell>
          <cell r="W280">
            <v>0.07</v>
          </cell>
          <cell r="X280">
            <v>0.09</v>
          </cell>
          <cell r="Y280">
            <v>0.13</v>
          </cell>
          <cell r="Z280">
            <v>0.26</v>
          </cell>
          <cell r="AA280">
            <v>0.29</v>
          </cell>
          <cell r="AB280">
            <v>0.25</v>
          </cell>
          <cell r="AC280">
            <v>0.22</v>
          </cell>
          <cell r="AD280">
            <v>0.15</v>
          </cell>
          <cell r="AE280">
            <v>0.11</v>
          </cell>
          <cell r="AF280">
            <v>0.07</v>
          </cell>
        </row>
        <row r="281">
          <cell r="A281" t="str">
            <v>DEVERS_1_SOLAR</v>
          </cell>
          <cell r="B281" t="str">
            <v>Cascade Solar</v>
          </cell>
          <cell r="C281" t="str">
            <v>LA Basin</v>
          </cell>
          <cell r="D281">
            <v>0</v>
          </cell>
          <cell r="E281">
            <v>0</v>
          </cell>
          <cell r="F281">
            <v>0</v>
          </cell>
          <cell r="G281">
            <v>0</v>
          </cell>
          <cell r="H281">
            <v>0</v>
          </cell>
          <cell r="I281">
            <v>0</v>
          </cell>
          <cell r="J281">
            <v>0</v>
          </cell>
          <cell r="K281">
            <v>0</v>
          </cell>
          <cell r="L281">
            <v>0</v>
          </cell>
          <cell r="M281">
            <v>0</v>
          </cell>
          <cell r="N281">
            <v>0</v>
          </cell>
          <cell r="O281">
            <v>0</v>
          </cell>
          <cell r="P281" t="str">
            <v>N</v>
          </cell>
          <cell r="Q281" t="str">
            <v>South</v>
          </cell>
          <cell r="R281" t="str">
            <v>EO</v>
          </cell>
          <cell r="S281" t="str">
            <v/>
          </cell>
          <cell r="T281" t="str">
            <v/>
          </cell>
          <cell r="U281">
            <v>0.07</v>
          </cell>
          <cell r="V281">
            <v>0.56</v>
          </cell>
          <cell r="W281">
            <v>0.65</v>
          </cell>
          <cell r="X281">
            <v>0.81</v>
          </cell>
          <cell r="Y281">
            <v>1.18</v>
          </cell>
          <cell r="Z281">
            <v>2.42</v>
          </cell>
          <cell r="AA281">
            <v>2.66</v>
          </cell>
          <cell r="AB281">
            <v>2.29</v>
          </cell>
          <cell r="AC281">
            <v>2.05</v>
          </cell>
          <cell r="AD281">
            <v>1.37</v>
          </cell>
          <cell r="AE281">
            <v>1.05</v>
          </cell>
          <cell r="AF281">
            <v>0.65</v>
          </cell>
        </row>
        <row r="282">
          <cell r="A282" t="str">
            <v>DEVERS_1_SOLAR1</v>
          </cell>
          <cell r="B282" t="str">
            <v>SEPV8</v>
          </cell>
          <cell r="C282" t="str">
            <v>LA Basin</v>
          </cell>
          <cell r="D282">
            <v>0</v>
          </cell>
          <cell r="E282">
            <v>0</v>
          </cell>
          <cell r="F282">
            <v>0</v>
          </cell>
          <cell r="G282">
            <v>0</v>
          </cell>
          <cell r="H282">
            <v>0</v>
          </cell>
          <cell r="I282">
            <v>0</v>
          </cell>
          <cell r="J282">
            <v>0</v>
          </cell>
          <cell r="K282">
            <v>0</v>
          </cell>
          <cell r="L282">
            <v>0</v>
          </cell>
          <cell r="M282">
            <v>0</v>
          </cell>
          <cell r="N282">
            <v>0</v>
          </cell>
          <cell r="O282">
            <v>0</v>
          </cell>
          <cell r="P282" t="str">
            <v>N</v>
          </cell>
          <cell r="Q282" t="str">
            <v>South</v>
          </cell>
          <cell r="R282" t="str">
            <v>EO</v>
          </cell>
          <cell r="S282" t="str">
            <v/>
          </cell>
          <cell r="T282" t="str">
            <v/>
          </cell>
          <cell r="U282">
            <v>0.05</v>
          </cell>
          <cell r="V282">
            <v>0.36</v>
          </cell>
          <cell r="W282">
            <v>0.42</v>
          </cell>
          <cell r="X282">
            <v>0.53</v>
          </cell>
          <cell r="Y282">
            <v>0.77</v>
          </cell>
          <cell r="Z282">
            <v>1.57</v>
          </cell>
          <cell r="AA282">
            <v>1.73</v>
          </cell>
          <cell r="AB282">
            <v>1.49</v>
          </cell>
          <cell r="AC282">
            <v>1.33</v>
          </cell>
          <cell r="AD282">
            <v>0.89</v>
          </cell>
          <cell r="AE282">
            <v>0.68</v>
          </cell>
          <cell r="AF282">
            <v>0.42</v>
          </cell>
        </row>
        <row r="283">
          <cell r="A283" t="str">
            <v>DEVERS_1_SOLAR2</v>
          </cell>
          <cell r="B283" t="str">
            <v>SEPV9</v>
          </cell>
          <cell r="C283" t="str">
            <v>LA Basin</v>
          </cell>
          <cell r="D283">
            <v>0</v>
          </cell>
          <cell r="E283">
            <v>0</v>
          </cell>
          <cell r="F283">
            <v>0</v>
          </cell>
          <cell r="G283">
            <v>0</v>
          </cell>
          <cell r="H283">
            <v>0</v>
          </cell>
          <cell r="I283">
            <v>0</v>
          </cell>
          <cell r="J283">
            <v>0</v>
          </cell>
          <cell r="K283">
            <v>0</v>
          </cell>
          <cell r="L283">
            <v>0</v>
          </cell>
          <cell r="M283">
            <v>0</v>
          </cell>
          <cell r="N283">
            <v>0</v>
          </cell>
          <cell r="O283">
            <v>0</v>
          </cell>
          <cell r="P283" t="str">
            <v>N</v>
          </cell>
          <cell r="Q283" t="str">
            <v>South</v>
          </cell>
          <cell r="R283" t="str">
            <v>EO</v>
          </cell>
          <cell r="S283" t="str">
            <v/>
          </cell>
          <cell r="T283" t="str">
            <v/>
          </cell>
          <cell r="U283">
            <v>0.04</v>
          </cell>
          <cell r="V283">
            <v>0.27</v>
          </cell>
          <cell r="W283">
            <v>0.32</v>
          </cell>
          <cell r="X283">
            <v>0.4</v>
          </cell>
          <cell r="Y283">
            <v>0.58</v>
          </cell>
          <cell r="Z283">
            <v>1.18</v>
          </cell>
          <cell r="AA283">
            <v>1.3</v>
          </cell>
          <cell r="AB283">
            <v>1.12</v>
          </cell>
          <cell r="AC283">
            <v>1</v>
          </cell>
          <cell r="AD283">
            <v>0.67</v>
          </cell>
          <cell r="AE283">
            <v>0.51</v>
          </cell>
          <cell r="AF283">
            <v>0.32</v>
          </cell>
        </row>
        <row r="284">
          <cell r="A284" t="str">
            <v>DEVERS_2_CS2SR4</v>
          </cell>
          <cell r="B284" t="str">
            <v>Caliente Solar 2</v>
          </cell>
          <cell r="C284" t="str">
            <v>LA Basin</v>
          </cell>
          <cell r="D284">
            <v>0</v>
          </cell>
          <cell r="E284">
            <v>0</v>
          </cell>
          <cell r="F284">
            <v>0</v>
          </cell>
          <cell r="G284">
            <v>0</v>
          </cell>
          <cell r="H284">
            <v>0</v>
          </cell>
          <cell r="I284">
            <v>0</v>
          </cell>
          <cell r="J284">
            <v>0</v>
          </cell>
          <cell r="K284">
            <v>0</v>
          </cell>
          <cell r="L284">
            <v>0</v>
          </cell>
          <cell r="M284">
            <v>0</v>
          </cell>
          <cell r="N284">
            <v>0</v>
          </cell>
          <cell r="O284">
            <v>0</v>
          </cell>
          <cell r="P284" t="str">
            <v>N</v>
          </cell>
          <cell r="Q284" t="str">
            <v>South</v>
          </cell>
          <cell r="R284" t="str">
            <v>EO</v>
          </cell>
          <cell r="S284" t="str">
            <v/>
          </cell>
          <cell r="T284" t="str">
            <v/>
          </cell>
          <cell r="U284">
            <v>0</v>
          </cell>
          <cell r="V284">
            <v>0.03</v>
          </cell>
          <cell r="W284">
            <v>0.03</v>
          </cell>
          <cell r="X284">
            <v>0.04</v>
          </cell>
          <cell r="Y284">
            <v>0.06</v>
          </cell>
          <cell r="Z284">
            <v>0.12</v>
          </cell>
          <cell r="AA284">
            <v>0.13</v>
          </cell>
          <cell r="AB284">
            <v>0.11</v>
          </cell>
          <cell r="AC284">
            <v>0.1</v>
          </cell>
          <cell r="AD284">
            <v>0.07</v>
          </cell>
          <cell r="AE284">
            <v>0.05</v>
          </cell>
          <cell r="AF284">
            <v>0.03</v>
          </cell>
        </row>
        <row r="285">
          <cell r="A285" t="str">
            <v>DEVERS_2_DHSPG2</v>
          </cell>
          <cell r="B285" t="str">
            <v>Desert Hot Springs 2</v>
          </cell>
          <cell r="C285" t="str">
            <v>LA Basin</v>
          </cell>
          <cell r="D285">
            <v>0</v>
          </cell>
          <cell r="E285">
            <v>0</v>
          </cell>
          <cell r="F285">
            <v>0</v>
          </cell>
          <cell r="G285">
            <v>0</v>
          </cell>
          <cell r="H285">
            <v>0</v>
          </cell>
          <cell r="I285">
            <v>0</v>
          </cell>
          <cell r="J285">
            <v>0</v>
          </cell>
          <cell r="K285">
            <v>0</v>
          </cell>
          <cell r="L285">
            <v>0</v>
          </cell>
          <cell r="M285">
            <v>0</v>
          </cell>
          <cell r="N285">
            <v>0</v>
          </cell>
          <cell r="O285">
            <v>0</v>
          </cell>
          <cell r="P285" t="str">
            <v>N</v>
          </cell>
          <cell r="Q285" t="str">
            <v>South</v>
          </cell>
          <cell r="R285" t="str">
            <v>EO</v>
          </cell>
          <cell r="S285" t="str">
            <v/>
          </cell>
          <cell r="T285" t="str">
            <v/>
          </cell>
          <cell r="U285">
            <v>0.01</v>
          </cell>
          <cell r="V285">
            <v>0.04</v>
          </cell>
          <cell r="W285">
            <v>0.05</v>
          </cell>
          <cell r="X285">
            <v>0.06</v>
          </cell>
          <cell r="Y285">
            <v>0.09</v>
          </cell>
          <cell r="Z285">
            <v>0.18</v>
          </cell>
          <cell r="AA285">
            <v>0.2</v>
          </cell>
          <cell r="AB285">
            <v>0.17</v>
          </cell>
          <cell r="AC285">
            <v>0.16</v>
          </cell>
          <cell r="AD285">
            <v>0.1</v>
          </cell>
          <cell r="AE285">
            <v>0.08</v>
          </cell>
          <cell r="AF285">
            <v>0.05</v>
          </cell>
        </row>
        <row r="286">
          <cell r="A286" t="str">
            <v>DEXZEL_1_UNIT</v>
          </cell>
          <cell r="B286" t="str">
            <v>Western Power and Steam Cogeneration</v>
          </cell>
          <cell r="C286" t="str">
            <v>Kern</v>
          </cell>
          <cell r="D286">
            <v>17.45</v>
          </cell>
          <cell r="E286">
            <v>17.45</v>
          </cell>
          <cell r="F286">
            <v>17.45</v>
          </cell>
          <cell r="G286">
            <v>17.03</v>
          </cell>
          <cell r="H286">
            <v>17.45</v>
          </cell>
          <cell r="I286">
            <v>17.45</v>
          </cell>
          <cell r="J286">
            <v>16.28</v>
          </cell>
          <cell r="K286">
            <v>16.1</v>
          </cell>
          <cell r="L286">
            <v>16.93</v>
          </cell>
          <cell r="M286">
            <v>16.06</v>
          </cell>
          <cell r="N286">
            <v>15.35</v>
          </cell>
          <cell r="O286">
            <v>15.33</v>
          </cell>
          <cell r="P286" t="str">
            <v>N</v>
          </cell>
          <cell r="Q286" t="str">
            <v>North</v>
          </cell>
          <cell r="R286" t="str">
            <v>FC</v>
          </cell>
          <cell r="S286" t="str">
            <v/>
          </cell>
          <cell r="T286" t="str">
            <v/>
          </cell>
          <cell r="U286">
            <v>17.72</v>
          </cell>
          <cell r="V286">
            <v>17.69</v>
          </cell>
          <cell r="W286">
            <v>17.97</v>
          </cell>
          <cell r="X286">
            <v>17.03</v>
          </cell>
          <cell r="Y286">
            <v>18.08</v>
          </cell>
          <cell r="Z286">
            <v>17.89</v>
          </cell>
          <cell r="AA286">
            <v>16.28</v>
          </cell>
          <cell r="AB286">
            <v>16.1</v>
          </cell>
          <cell r="AC286">
            <v>16.93</v>
          </cell>
          <cell r="AD286">
            <v>16.06</v>
          </cell>
          <cell r="AE286">
            <v>15.35</v>
          </cell>
          <cell r="AF286">
            <v>15.33</v>
          </cell>
        </row>
        <row r="287">
          <cell r="A287" t="str">
            <v>DIABLO_7_UNIT 1</v>
          </cell>
          <cell r="B287" t="str">
            <v>Diablo Canyon Unit 1</v>
          </cell>
          <cell r="C287" t="str">
            <v>CAISO System</v>
          </cell>
          <cell r="D287">
            <v>1140</v>
          </cell>
          <cell r="E287">
            <v>1140</v>
          </cell>
          <cell r="F287">
            <v>1140</v>
          </cell>
          <cell r="G287">
            <v>1140</v>
          </cell>
          <cell r="H287">
            <v>1140</v>
          </cell>
          <cell r="I287">
            <v>1140</v>
          </cell>
          <cell r="J287">
            <v>1140</v>
          </cell>
          <cell r="K287">
            <v>1140</v>
          </cell>
          <cell r="L287">
            <v>1140</v>
          </cell>
          <cell r="M287">
            <v>1140</v>
          </cell>
          <cell r="N287">
            <v>1140</v>
          </cell>
          <cell r="O287">
            <v>1140</v>
          </cell>
          <cell r="P287" t="str">
            <v>N</v>
          </cell>
          <cell r="Q287" t="str">
            <v>North</v>
          </cell>
          <cell r="R287" t="str">
            <v>FC</v>
          </cell>
          <cell r="S287" t="str">
            <v/>
          </cell>
          <cell r="T287" t="str">
            <v/>
          </cell>
          <cell r="U287" t="e">
            <v>#N/A</v>
          </cell>
          <cell r="V287" t="e">
            <v>#N/A</v>
          </cell>
          <cell r="W287" t="e">
            <v>#N/A</v>
          </cell>
          <cell r="X287" t="e">
            <v>#N/A</v>
          </cell>
          <cell r="Y287" t="e">
            <v>#N/A</v>
          </cell>
          <cell r="Z287" t="e">
            <v>#N/A</v>
          </cell>
          <cell r="AA287" t="e">
            <v>#N/A</v>
          </cell>
          <cell r="AB287" t="e">
            <v>#N/A</v>
          </cell>
          <cell r="AC287" t="e">
            <v>#N/A</v>
          </cell>
          <cell r="AD287" t="e">
            <v>#N/A</v>
          </cell>
          <cell r="AE287" t="e">
            <v>#N/A</v>
          </cell>
          <cell r="AF287" t="e">
            <v>#N/A</v>
          </cell>
        </row>
        <row r="288">
          <cell r="A288" t="str">
            <v>DIABLO_7_UNIT 2</v>
          </cell>
          <cell r="B288" t="str">
            <v>Diablo Canyon Unit 2</v>
          </cell>
          <cell r="C288" t="str">
            <v>CAISO System</v>
          </cell>
          <cell r="D288">
            <v>1140</v>
          </cell>
          <cell r="E288">
            <v>1140</v>
          </cell>
          <cell r="F288">
            <v>1140</v>
          </cell>
          <cell r="G288">
            <v>1140</v>
          </cell>
          <cell r="H288">
            <v>1140</v>
          </cell>
          <cell r="I288">
            <v>1140</v>
          </cell>
          <cell r="J288">
            <v>1140</v>
          </cell>
          <cell r="K288">
            <v>1140</v>
          </cell>
          <cell r="L288">
            <v>1140</v>
          </cell>
          <cell r="M288">
            <v>1140</v>
          </cell>
          <cell r="N288">
            <v>1140</v>
          </cell>
          <cell r="O288">
            <v>1140</v>
          </cell>
          <cell r="P288" t="str">
            <v>N</v>
          </cell>
          <cell r="Q288" t="str">
            <v>North</v>
          </cell>
          <cell r="R288" t="str">
            <v>FC</v>
          </cell>
          <cell r="S288" t="str">
            <v/>
          </cell>
          <cell r="T288" t="str">
            <v/>
          </cell>
          <cell r="U288" t="e">
            <v>#N/A</v>
          </cell>
          <cell r="V288" t="e">
            <v>#N/A</v>
          </cell>
          <cell r="W288" t="e">
            <v>#N/A</v>
          </cell>
          <cell r="X288" t="e">
            <v>#N/A</v>
          </cell>
          <cell r="Y288" t="e">
            <v>#N/A</v>
          </cell>
          <cell r="Z288" t="e">
            <v>#N/A</v>
          </cell>
          <cell r="AA288" t="e">
            <v>#N/A</v>
          </cell>
          <cell r="AB288" t="e">
            <v>#N/A</v>
          </cell>
          <cell r="AC288" t="e">
            <v>#N/A</v>
          </cell>
          <cell r="AD288" t="e">
            <v>#N/A</v>
          </cell>
          <cell r="AE288" t="e">
            <v>#N/A</v>
          </cell>
          <cell r="AF288" t="e">
            <v>#N/A</v>
          </cell>
        </row>
        <row r="289">
          <cell r="A289" t="str">
            <v>DISCOV_1_CHEVRN</v>
          </cell>
          <cell r="B289" t="str">
            <v>CHEVRON USA (EASTRIDGE)</v>
          </cell>
          <cell r="C289" t="str">
            <v>Kern</v>
          </cell>
          <cell r="D289">
            <v>4.38</v>
          </cell>
          <cell r="E289">
            <v>7.18</v>
          </cell>
          <cell r="F289">
            <v>4.99</v>
          </cell>
          <cell r="G289">
            <v>5</v>
          </cell>
          <cell r="H289">
            <v>5.87</v>
          </cell>
          <cell r="I289">
            <v>6.41</v>
          </cell>
          <cell r="J289">
            <v>6.76</v>
          </cell>
          <cell r="K289">
            <v>7.23</v>
          </cell>
          <cell r="L289">
            <v>6.26</v>
          </cell>
          <cell r="M289">
            <v>5.4</v>
          </cell>
          <cell r="N289">
            <v>5</v>
          </cell>
          <cell r="O289">
            <v>4.26</v>
          </cell>
          <cell r="P289" t="str">
            <v>N</v>
          </cell>
          <cell r="Q289" t="str">
            <v>North</v>
          </cell>
          <cell r="R289" t="str">
            <v>FC</v>
          </cell>
          <cell r="S289" t="str">
            <v/>
          </cell>
          <cell r="T289" t="str">
            <v/>
          </cell>
          <cell r="U289">
            <v>4.38</v>
          </cell>
          <cell r="V289">
            <v>7.18</v>
          </cell>
          <cell r="W289">
            <v>4.99</v>
          </cell>
          <cell r="X289">
            <v>5</v>
          </cell>
          <cell r="Y289">
            <v>5.87</v>
          </cell>
          <cell r="Z289">
            <v>6.41</v>
          </cell>
          <cell r="AA289">
            <v>6.76</v>
          </cell>
          <cell r="AB289">
            <v>7.23</v>
          </cell>
          <cell r="AC289">
            <v>6.26</v>
          </cell>
          <cell r="AD289">
            <v>5.4</v>
          </cell>
          <cell r="AE289">
            <v>5</v>
          </cell>
          <cell r="AF289">
            <v>4.26</v>
          </cell>
        </row>
        <row r="290">
          <cell r="A290" t="str">
            <v>DIXNLD_1_LNDFL</v>
          </cell>
          <cell r="B290" t="str">
            <v>Zero Waste Energy</v>
          </cell>
          <cell r="C290" t="str">
            <v>Bay Area</v>
          </cell>
          <cell r="D290">
            <v>0.8</v>
          </cell>
          <cell r="E290">
            <v>0.8</v>
          </cell>
          <cell r="F290">
            <v>0.87</v>
          </cell>
          <cell r="G290">
            <v>0.93</v>
          </cell>
          <cell r="H290">
            <v>0.88</v>
          </cell>
          <cell r="I290">
            <v>0.92</v>
          </cell>
          <cell r="J290">
            <v>0.87</v>
          </cell>
          <cell r="K290">
            <v>0.87</v>
          </cell>
          <cell r="L290">
            <v>0.82</v>
          </cell>
          <cell r="M290">
            <v>0.84</v>
          </cell>
          <cell r="N290">
            <v>0.8</v>
          </cell>
          <cell r="O290">
            <v>0.77</v>
          </cell>
          <cell r="P290" t="str">
            <v>N</v>
          </cell>
          <cell r="Q290" t="str">
            <v>North</v>
          </cell>
          <cell r="R290" t="str">
            <v>FC</v>
          </cell>
          <cell r="S290" t="str">
            <v/>
          </cell>
          <cell r="T290" t="str">
            <v/>
          </cell>
          <cell r="U290">
            <v>0.8</v>
          </cell>
          <cell r="V290">
            <v>0.8</v>
          </cell>
          <cell r="W290">
            <v>0.87</v>
          </cell>
          <cell r="X290">
            <v>0.93</v>
          </cell>
          <cell r="Y290">
            <v>0.88</v>
          </cell>
          <cell r="Z290">
            <v>0.92</v>
          </cell>
          <cell r="AA290">
            <v>0.87</v>
          </cell>
          <cell r="AB290">
            <v>0.87</v>
          </cell>
          <cell r="AC290">
            <v>0.82</v>
          </cell>
          <cell r="AD290">
            <v>0.84</v>
          </cell>
          <cell r="AE290">
            <v>0.8</v>
          </cell>
          <cell r="AF290">
            <v>0.77</v>
          </cell>
        </row>
        <row r="291">
          <cell r="A291" t="str">
            <v>DMDVLY_1_UNITS</v>
          </cell>
          <cell r="B291" t="str">
            <v>DIAMOND VALLEY LAKE PUMP-GEN PLANT</v>
          </cell>
          <cell r="C291" t="str">
            <v>LA Basin</v>
          </cell>
          <cell r="D291">
            <v>1.6</v>
          </cell>
          <cell r="E291">
            <v>3.95</v>
          </cell>
          <cell r="F291">
            <v>0.72</v>
          </cell>
          <cell r="G291">
            <v>0.88</v>
          </cell>
          <cell r="H291">
            <v>3.05</v>
          </cell>
          <cell r="I291">
            <v>2.63</v>
          </cell>
          <cell r="J291">
            <v>0.31</v>
          </cell>
          <cell r="K291">
            <v>3.09</v>
          </cell>
          <cell r="L291">
            <v>1.04</v>
          </cell>
          <cell r="M291">
            <v>0.74</v>
          </cell>
          <cell r="N291">
            <v>1.62</v>
          </cell>
          <cell r="O291">
            <v>0</v>
          </cell>
          <cell r="P291" t="str">
            <v>N</v>
          </cell>
          <cell r="Q291" t="str">
            <v>South</v>
          </cell>
          <cell r="R291" t="str">
            <v>FC</v>
          </cell>
          <cell r="S291" t="str">
            <v/>
          </cell>
          <cell r="T291" t="str">
            <v/>
          </cell>
          <cell r="U291">
            <v>1.6</v>
          </cell>
          <cell r="V291">
            <v>3.95</v>
          </cell>
          <cell r="W291">
            <v>0.72</v>
          </cell>
          <cell r="X291">
            <v>0.88</v>
          </cell>
          <cell r="Y291">
            <v>3.05</v>
          </cell>
          <cell r="Z291">
            <v>2.63</v>
          </cell>
          <cell r="AA291">
            <v>0.31</v>
          </cell>
          <cell r="AB291">
            <v>3.09</v>
          </cell>
          <cell r="AC291">
            <v>1.04</v>
          </cell>
          <cell r="AD291">
            <v>0.74</v>
          </cell>
          <cell r="AE291">
            <v>1.62</v>
          </cell>
          <cell r="AF291">
            <v>0</v>
          </cell>
        </row>
        <row r="292">
          <cell r="A292" t="str">
            <v>DONNLS_7_UNIT</v>
          </cell>
          <cell r="B292" t="str">
            <v>Donnells Hydro</v>
          </cell>
          <cell r="C292" t="str">
            <v>Stockton</v>
          </cell>
          <cell r="D292">
            <v>65.95</v>
          </cell>
          <cell r="E292">
            <v>66.32</v>
          </cell>
          <cell r="F292">
            <v>67.86</v>
          </cell>
          <cell r="G292">
            <v>65.21</v>
          </cell>
          <cell r="H292">
            <v>70.1</v>
          </cell>
          <cell r="I292">
            <v>72</v>
          </cell>
          <cell r="J292">
            <v>72</v>
          </cell>
          <cell r="K292">
            <v>72</v>
          </cell>
          <cell r="L292">
            <v>72</v>
          </cell>
          <cell r="M292">
            <v>70.02</v>
          </cell>
          <cell r="N292">
            <v>67.92</v>
          </cell>
          <cell r="O292">
            <v>66.81</v>
          </cell>
          <cell r="P292" t="str">
            <v>Y</v>
          </cell>
          <cell r="Q292" t="str">
            <v>North</v>
          </cell>
          <cell r="R292" t="str">
            <v>FC</v>
          </cell>
          <cell r="S292" t="str">
            <v/>
          </cell>
          <cell r="T292" t="str">
            <v/>
          </cell>
          <cell r="U292" t="e">
            <v>#N/A</v>
          </cell>
          <cell r="V292" t="e">
            <v>#N/A</v>
          </cell>
          <cell r="W292" t="e">
            <v>#N/A</v>
          </cell>
          <cell r="X292" t="e">
            <v>#N/A</v>
          </cell>
          <cell r="Y292" t="e">
            <v>#N/A</v>
          </cell>
          <cell r="Z292" t="e">
            <v>#N/A</v>
          </cell>
          <cell r="AA292" t="e">
            <v>#N/A</v>
          </cell>
          <cell r="AB292" t="e">
            <v>#N/A</v>
          </cell>
          <cell r="AC292" t="e">
            <v>#N/A</v>
          </cell>
          <cell r="AD292" t="e">
            <v>#N/A</v>
          </cell>
          <cell r="AE292" t="e">
            <v>#N/A</v>
          </cell>
          <cell r="AF292" t="e">
            <v>#N/A</v>
          </cell>
        </row>
        <row r="293">
          <cell r="A293" t="str">
            <v>DOSMGO_2_NSPIN</v>
          </cell>
          <cell r="B293" t="str">
            <v>DOSMGO_2_NSPIN</v>
          </cell>
          <cell r="C293" t="str">
            <v>CAISO System</v>
          </cell>
          <cell r="D293">
            <v>16</v>
          </cell>
          <cell r="E293">
            <v>15.97</v>
          </cell>
          <cell r="F293">
            <v>16</v>
          </cell>
          <cell r="G293">
            <v>15.46</v>
          </cell>
          <cell r="H293">
            <v>16</v>
          </cell>
          <cell r="I293">
            <v>15.99</v>
          </cell>
          <cell r="J293">
            <v>16</v>
          </cell>
          <cell r="K293">
            <v>16</v>
          </cell>
          <cell r="L293">
            <v>15.99</v>
          </cell>
          <cell r="M293">
            <v>13.64</v>
          </cell>
          <cell r="N293">
            <v>15.99</v>
          </cell>
          <cell r="O293">
            <v>16</v>
          </cell>
          <cell r="P293" t="str">
            <v>Y</v>
          </cell>
          <cell r="Q293" t="str">
            <v>North</v>
          </cell>
          <cell r="R293" t="str">
            <v>FC</v>
          </cell>
          <cell r="S293" t="str">
            <v/>
          </cell>
          <cell r="U293" t="e">
            <v>#N/A</v>
          </cell>
          <cell r="V293" t="e">
            <v>#N/A</v>
          </cell>
          <cell r="W293" t="e">
            <v>#N/A</v>
          </cell>
          <cell r="X293" t="e">
            <v>#N/A</v>
          </cell>
          <cell r="Y293" t="e">
            <v>#N/A</v>
          </cell>
          <cell r="Z293" t="e">
            <v>#N/A</v>
          </cell>
          <cell r="AA293" t="e">
            <v>#N/A</v>
          </cell>
          <cell r="AB293" t="e">
            <v>#N/A</v>
          </cell>
          <cell r="AC293" t="e">
            <v>#N/A</v>
          </cell>
          <cell r="AD293" t="e">
            <v>#N/A</v>
          </cell>
          <cell r="AE293" t="e">
            <v>#N/A</v>
          </cell>
          <cell r="AF293" t="e">
            <v>#N/A</v>
          </cell>
        </row>
        <row r="294">
          <cell r="A294" t="str">
            <v>DOUBLC_1_UNITS</v>
          </cell>
          <cell r="B294" t="str">
            <v>DOUBLE "C" LIMITED</v>
          </cell>
          <cell r="C294" t="str">
            <v>Kern</v>
          </cell>
          <cell r="D294">
            <v>52.23</v>
          </cell>
          <cell r="E294">
            <v>52.23</v>
          </cell>
          <cell r="F294">
            <v>52.23</v>
          </cell>
          <cell r="G294">
            <v>52.23</v>
          </cell>
          <cell r="H294">
            <v>52.23</v>
          </cell>
          <cell r="I294">
            <v>52.23</v>
          </cell>
          <cell r="J294">
            <v>52.23</v>
          </cell>
          <cell r="K294">
            <v>52.23</v>
          </cell>
          <cell r="L294">
            <v>52.23</v>
          </cell>
          <cell r="M294">
            <v>52.23</v>
          </cell>
          <cell r="N294">
            <v>52.23</v>
          </cell>
          <cell r="O294">
            <v>52.23</v>
          </cell>
          <cell r="P294" t="str">
            <v>Y</v>
          </cell>
          <cell r="Q294" t="str">
            <v>North</v>
          </cell>
          <cell r="R294" t="str">
            <v>FC</v>
          </cell>
          <cell r="S294" t="str">
            <v/>
          </cell>
          <cell r="T294" t="str">
            <v/>
          </cell>
          <cell r="U294" t="e">
            <v>#N/A</v>
          </cell>
          <cell r="V294" t="e">
            <v>#N/A</v>
          </cell>
          <cell r="W294" t="e">
            <v>#N/A</v>
          </cell>
          <cell r="X294" t="e">
            <v>#N/A</v>
          </cell>
          <cell r="Y294" t="e">
            <v>#N/A</v>
          </cell>
          <cell r="Z294" t="e">
            <v>#N/A</v>
          </cell>
          <cell r="AA294" t="e">
            <v>#N/A</v>
          </cell>
          <cell r="AB294" t="e">
            <v>#N/A</v>
          </cell>
          <cell r="AC294" t="e">
            <v>#N/A</v>
          </cell>
          <cell r="AD294" t="e">
            <v>#N/A</v>
          </cell>
          <cell r="AE294" t="e">
            <v>#N/A</v>
          </cell>
          <cell r="AF294" t="e">
            <v>#N/A</v>
          </cell>
        </row>
        <row r="295">
          <cell r="A295" t="str">
            <v>DRACKR_2_D4SR4B</v>
          </cell>
          <cell r="B295" t="str">
            <v>Dracker Solar Unit 4B</v>
          </cell>
          <cell r="C295" t="str">
            <v>CAISO System</v>
          </cell>
          <cell r="D295">
            <v>0.25</v>
          </cell>
          <cell r="E295">
            <v>1.88</v>
          </cell>
          <cell r="F295">
            <v>2.19</v>
          </cell>
          <cell r="G295">
            <v>2.75</v>
          </cell>
          <cell r="H295">
            <v>4</v>
          </cell>
          <cell r="I295">
            <v>8.19</v>
          </cell>
          <cell r="J295">
            <v>9</v>
          </cell>
          <cell r="K295">
            <v>7.75</v>
          </cell>
          <cell r="L295">
            <v>6.94</v>
          </cell>
          <cell r="M295">
            <v>4.63</v>
          </cell>
          <cell r="N295">
            <v>3.56</v>
          </cell>
          <cell r="O295">
            <v>2.19</v>
          </cell>
          <cell r="P295" t="str">
            <v>N</v>
          </cell>
          <cell r="Q295" t="str">
            <v>South</v>
          </cell>
          <cell r="R295" t="str">
            <v>FC</v>
          </cell>
          <cell r="S295" t="str">
            <v/>
          </cell>
          <cell r="U295">
            <v>0.25</v>
          </cell>
          <cell r="V295">
            <v>1.88</v>
          </cell>
          <cell r="W295">
            <v>2.19</v>
          </cell>
          <cell r="X295">
            <v>2.75</v>
          </cell>
          <cell r="Y295">
            <v>4</v>
          </cell>
          <cell r="Z295">
            <v>8.19</v>
          </cell>
          <cell r="AA295">
            <v>9</v>
          </cell>
          <cell r="AB295">
            <v>7.75</v>
          </cell>
          <cell r="AC295">
            <v>6.94</v>
          </cell>
          <cell r="AD295">
            <v>4.63</v>
          </cell>
          <cell r="AE295">
            <v>3.56</v>
          </cell>
          <cell r="AF295">
            <v>2.19</v>
          </cell>
        </row>
        <row r="296">
          <cell r="A296" t="str">
            <v>DRACKR_2_DS3SR3</v>
          </cell>
          <cell r="B296" t="str">
            <v>Dracker Solar Unit 3</v>
          </cell>
          <cell r="C296" t="str">
            <v>CAISO System</v>
          </cell>
          <cell r="D296">
            <v>0</v>
          </cell>
          <cell r="E296">
            <v>0</v>
          </cell>
          <cell r="F296">
            <v>0</v>
          </cell>
          <cell r="G296">
            <v>0</v>
          </cell>
          <cell r="H296">
            <v>0</v>
          </cell>
          <cell r="I296">
            <v>0</v>
          </cell>
          <cell r="J296">
            <v>0</v>
          </cell>
          <cell r="K296">
            <v>0</v>
          </cell>
          <cell r="L296">
            <v>0</v>
          </cell>
          <cell r="M296">
            <v>0</v>
          </cell>
          <cell r="N296">
            <v>0</v>
          </cell>
          <cell r="O296">
            <v>0</v>
          </cell>
          <cell r="P296" t="str">
            <v>N</v>
          </cell>
          <cell r="Q296" t="str">
            <v>South</v>
          </cell>
          <cell r="R296" t="str">
            <v>EO</v>
          </cell>
          <cell r="S296" t="str">
            <v/>
          </cell>
          <cell r="T296" t="str">
            <v>Co-located with DRACKR_2_DSUBT3</v>
          </cell>
          <cell r="U296">
            <v>0.04</v>
          </cell>
          <cell r="V296">
            <v>1.14</v>
          </cell>
          <cell r="W296">
            <v>1.16</v>
          </cell>
          <cell r="X296">
            <v>2.79</v>
          </cell>
          <cell r="Y296">
            <v>4.23</v>
          </cell>
          <cell r="Z296">
            <v>9.62</v>
          </cell>
          <cell r="AA296">
            <v>10.28</v>
          </cell>
          <cell r="AB296">
            <v>8.58</v>
          </cell>
          <cell r="AC296">
            <v>6.76</v>
          </cell>
          <cell r="AD296">
            <v>3.27</v>
          </cell>
          <cell r="AE296">
            <v>1.51</v>
          </cell>
          <cell r="AF296">
            <v>0</v>
          </cell>
        </row>
        <row r="297">
          <cell r="A297" t="str">
            <v>DRACKR_2_DS4SR4</v>
          </cell>
          <cell r="B297" t="str">
            <v>Dracker Solar Unit 4</v>
          </cell>
          <cell r="C297" t="str">
            <v>CAISO System</v>
          </cell>
          <cell r="D297">
            <v>0.08</v>
          </cell>
          <cell r="E297">
            <v>0.91</v>
          </cell>
          <cell r="F297">
            <v>1.06</v>
          </cell>
          <cell r="G297">
            <v>1.77</v>
          </cell>
          <cell r="H297">
            <v>2.7</v>
          </cell>
          <cell r="I297">
            <v>5.54</v>
          </cell>
          <cell r="J297">
            <v>6.01</v>
          </cell>
          <cell r="K297">
            <v>5.09</v>
          </cell>
          <cell r="L297">
            <v>4.41</v>
          </cell>
          <cell r="M297">
            <v>2.66</v>
          </cell>
          <cell r="N297">
            <v>1.6</v>
          </cell>
          <cell r="O297">
            <v>0.47</v>
          </cell>
          <cell r="P297" t="str">
            <v>N</v>
          </cell>
          <cell r="Q297" t="str">
            <v>South</v>
          </cell>
          <cell r="R297" t="str">
            <v>FC</v>
          </cell>
          <cell r="S297" t="str">
            <v/>
          </cell>
          <cell r="T297" t="str">
            <v>Co-located with future DRACKR_2_DSUBT4</v>
          </cell>
          <cell r="U297">
            <v>0.25</v>
          </cell>
          <cell r="V297">
            <v>1.88</v>
          </cell>
          <cell r="W297">
            <v>2.19</v>
          </cell>
          <cell r="X297">
            <v>2.75</v>
          </cell>
          <cell r="Y297">
            <v>4</v>
          </cell>
          <cell r="Z297">
            <v>8.19</v>
          </cell>
          <cell r="AA297">
            <v>9</v>
          </cell>
          <cell r="AB297">
            <v>7.75</v>
          </cell>
          <cell r="AC297">
            <v>6.94</v>
          </cell>
          <cell r="AD297">
            <v>4.63</v>
          </cell>
          <cell r="AE297">
            <v>3.56</v>
          </cell>
          <cell r="AF297">
            <v>2.19</v>
          </cell>
        </row>
        <row r="298">
          <cell r="A298" t="str">
            <v>DRACKR_2_DSUBT1</v>
          </cell>
          <cell r="B298" t="str">
            <v>Dracker Solar Unit 1 BESS</v>
          </cell>
          <cell r="C298" t="str">
            <v>CAISO System</v>
          </cell>
          <cell r="D298">
            <v>63</v>
          </cell>
          <cell r="E298">
            <v>63</v>
          </cell>
          <cell r="F298">
            <v>63</v>
          </cell>
          <cell r="G298">
            <v>63</v>
          </cell>
          <cell r="H298">
            <v>63</v>
          </cell>
          <cell r="I298">
            <v>63</v>
          </cell>
          <cell r="J298">
            <v>63</v>
          </cell>
          <cell r="K298">
            <v>63</v>
          </cell>
          <cell r="L298">
            <v>63</v>
          </cell>
          <cell r="M298">
            <v>63</v>
          </cell>
          <cell r="N298">
            <v>63</v>
          </cell>
          <cell r="O298">
            <v>63</v>
          </cell>
          <cell r="P298" t="str">
            <v>Y</v>
          </cell>
          <cell r="Q298" t="str">
            <v>South</v>
          </cell>
          <cell r="R298" t="str">
            <v>FC</v>
          </cell>
          <cell r="S298" t="str">
            <v/>
          </cell>
          <cell r="T298" t="str">
            <v>Co-located with DRACKR_2_SOLAR1</v>
          </cell>
          <cell r="U298">
            <v>63</v>
          </cell>
          <cell r="V298">
            <v>63</v>
          </cell>
          <cell r="W298">
            <v>63</v>
          </cell>
          <cell r="X298">
            <v>63</v>
          </cell>
          <cell r="Y298">
            <v>63</v>
          </cell>
          <cell r="Z298">
            <v>63</v>
          </cell>
          <cell r="AA298">
            <v>63</v>
          </cell>
          <cell r="AB298">
            <v>63</v>
          </cell>
          <cell r="AC298">
            <v>63</v>
          </cell>
          <cell r="AD298">
            <v>63</v>
          </cell>
          <cell r="AE298">
            <v>63</v>
          </cell>
          <cell r="AF298">
            <v>63</v>
          </cell>
        </row>
        <row r="299">
          <cell r="A299" t="str">
            <v>DRACKR_2_DSUBT2</v>
          </cell>
          <cell r="B299" t="str">
            <v>Dracker Solar Unit 2 BESS</v>
          </cell>
          <cell r="C299" t="str">
            <v>CAISO System</v>
          </cell>
          <cell r="D299">
            <v>103.18</v>
          </cell>
          <cell r="E299">
            <v>115</v>
          </cell>
          <cell r="F299">
            <v>115</v>
          </cell>
          <cell r="G299">
            <v>115</v>
          </cell>
          <cell r="H299">
            <v>115</v>
          </cell>
          <cell r="I299">
            <v>115</v>
          </cell>
          <cell r="J299">
            <v>115</v>
          </cell>
          <cell r="K299">
            <v>115</v>
          </cell>
          <cell r="L299">
            <v>115</v>
          </cell>
          <cell r="M299">
            <v>115</v>
          </cell>
          <cell r="N299">
            <v>115</v>
          </cell>
          <cell r="O299">
            <v>89.5</v>
          </cell>
          <cell r="P299" t="str">
            <v>Y</v>
          </cell>
          <cell r="Q299" t="str">
            <v>South</v>
          </cell>
          <cell r="R299" t="str">
            <v>FC</v>
          </cell>
          <cell r="S299" t="str">
            <v/>
          </cell>
          <cell r="T299" t="str">
            <v>Co-located with DRACKR_2_SOLAR2 (EO)</v>
          </cell>
          <cell r="U299">
            <v>115</v>
          </cell>
          <cell r="V299">
            <v>115</v>
          </cell>
          <cell r="W299">
            <v>115</v>
          </cell>
          <cell r="X299">
            <v>115</v>
          </cell>
          <cell r="Y299">
            <v>115</v>
          </cell>
          <cell r="Z299">
            <v>115</v>
          </cell>
          <cell r="AA299">
            <v>115</v>
          </cell>
          <cell r="AB299">
            <v>115</v>
          </cell>
          <cell r="AC299">
            <v>115</v>
          </cell>
          <cell r="AD299">
            <v>115</v>
          </cell>
          <cell r="AE299">
            <v>115</v>
          </cell>
          <cell r="AF299">
            <v>107.15</v>
          </cell>
        </row>
        <row r="300">
          <cell r="A300" t="str">
            <v>DRACKR_2_DSUBT3</v>
          </cell>
          <cell r="B300" t="str">
            <v>Dracker Solar Unit 3 BESS</v>
          </cell>
          <cell r="C300" t="str">
            <v>CAISO System</v>
          </cell>
          <cell r="D300">
            <v>115</v>
          </cell>
          <cell r="E300">
            <v>115</v>
          </cell>
          <cell r="F300">
            <v>115</v>
          </cell>
          <cell r="G300">
            <v>115</v>
          </cell>
          <cell r="H300">
            <v>115</v>
          </cell>
          <cell r="I300">
            <v>115</v>
          </cell>
          <cell r="J300">
            <v>115</v>
          </cell>
          <cell r="K300">
            <v>115</v>
          </cell>
          <cell r="L300">
            <v>115</v>
          </cell>
          <cell r="M300">
            <v>115</v>
          </cell>
          <cell r="N300">
            <v>115</v>
          </cell>
          <cell r="O300">
            <v>97.86</v>
          </cell>
          <cell r="P300" t="str">
            <v>Y</v>
          </cell>
          <cell r="Q300" t="str">
            <v>South</v>
          </cell>
          <cell r="R300" t="str">
            <v>FC</v>
          </cell>
          <cell r="S300" t="str">
            <v/>
          </cell>
          <cell r="T300" t="str">
            <v>Co-located with DRACKR_2_DS3SR3 (EO)</v>
          </cell>
          <cell r="U300">
            <v>115</v>
          </cell>
          <cell r="V300">
            <v>115</v>
          </cell>
          <cell r="W300">
            <v>115</v>
          </cell>
          <cell r="X300">
            <v>115</v>
          </cell>
          <cell r="Y300">
            <v>115</v>
          </cell>
          <cell r="Z300">
            <v>115</v>
          </cell>
          <cell r="AA300">
            <v>115</v>
          </cell>
          <cell r="AB300">
            <v>115</v>
          </cell>
          <cell r="AC300">
            <v>115</v>
          </cell>
          <cell r="AD300">
            <v>115</v>
          </cell>
          <cell r="AE300">
            <v>115</v>
          </cell>
          <cell r="AF300">
            <v>97.86</v>
          </cell>
        </row>
        <row r="301">
          <cell r="A301" t="str">
            <v>DRACKR_2_SOLAR1</v>
          </cell>
          <cell r="B301" t="str">
            <v>Dracker Solar Unit 1</v>
          </cell>
          <cell r="C301" t="str">
            <v>CAISO System</v>
          </cell>
          <cell r="D301">
            <v>0.22</v>
          </cell>
          <cell r="E301">
            <v>1.91</v>
          </cell>
          <cell r="F301">
            <v>2.58</v>
          </cell>
          <cell r="G301">
            <v>3.61</v>
          </cell>
          <cell r="H301">
            <v>5.47</v>
          </cell>
          <cell r="I301">
            <v>11.2</v>
          </cell>
          <cell r="J301">
            <v>11.97</v>
          </cell>
          <cell r="K301">
            <v>10.15</v>
          </cell>
          <cell r="L301">
            <v>8.62</v>
          </cell>
          <cell r="M301">
            <v>5.49</v>
          </cell>
          <cell r="N301">
            <v>3.35</v>
          </cell>
          <cell r="O301">
            <v>1.47</v>
          </cell>
          <cell r="P301" t="str">
            <v>N</v>
          </cell>
          <cell r="Q301" t="str">
            <v>South</v>
          </cell>
          <cell r="R301" t="str">
            <v>FC</v>
          </cell>
          <cell r="S301" t="str">
            <v/>
          </cell>
          <cell r="T301" t="str">
            <v>Co-located with DRACKR_2_DSUBT1</v>
          </cell>
          <cell r="U301">
            <v>0.22</v>
          </cell>
          <cell r="V301">
            <v>1.91</v>
          </cell>
          <cell r="W301">
            <v>2.58</v>
          </cell>
          <cell r="X301">
            <v>3.61</v>
          </cell>
          <cell r="Y301">
            <v>5.47</v>
          </cell>
          <cell r="Z301">
            <v>11.2</v>
          </cell>
          <cell r="AA301">
            <v>11.97</v>
          </cell>
          <cell r="AB301">
            <v>10.15</v>
          </cell>
          <cell r="AC301">
            <v>8.62</v>
          </cell>
          <cell r="AD301">
            <v>5.49</v>
          </cell>
          <cell r="AE301">
            <v>3.35</v>
          </cell>
          <cell r="AF301">
            <v>1.47</v>
          </cell>
        </row>
        <row r="302">
          <cell r="A302" t="str">
            <v>DRACKR_2_SOLAR2</v>
          </cell>
          <cell r="B302" t="str">
            <v>Dracker Solar Unit 2</v>
          </cell>
          <cell r="C302" t="str">
            <v>CAISO System</v>
          </cell>
          <cell r="D302">
            <v>0</v>
          </cell>
          <cell r="E302">
            <v>0</v>
          </cell>
          <cell r="F302">
            <v>0</v>
          </cell>
          <cell r="G302">
            <v>0</v>
          </cell>
          <cell r="H302">
            <v>0</v>
          </cell>
          <cell r="I302">
            <v>0</v>
          </cell>
          <cell r="J302">
            <v>0</v>
          </cell>
          <cell r="K302">
            <v>0</v>
          </cell>
          <cell r="L302">
            <v>0</v>
          </cell>
          <cell r="M302">
            <v>0</v>
          </cell>
          <cell r="N302">
            <v>0</v>
          </cell>
          <cell r="O302">
            <v>0</v>
          </cell>
          <cell r="P302" t="str">
            <v>N</v>
          </cell>
          <cell r="Q302" t="str">
            <v>South</v>
          </cell>
          <cell r="R302" t="str">
            <v>EO</v>
          </cell>
          <cell r="S302" t="str">
            <v/>
          </cell>
          <cell r="T302" t="str">
            <v>Co-located with DRACKR_2_DSUBT2</v>
          </cell>
          <cell r="U302">
            <v>0.06</v>
          </cell>
          <cell r="V302">
            <v>1.62</v>
          </cell>
          <cell r="W302">
            <v>2.59</v>
          </cell>
          <cell r="X302">
            <v>5.27</v>
          </cell>
          <cell r="Y302">
            <v>8.82</v>
          </cell>
          <cell r="Z302">
            <v>20.48</v>
          </cell>
          <cell r="AA302">
            <v>22.29</v>
          </cell>
          <cell r="AB302">
            <v>17.06</v>
          </cell>
          <cell r="AC302">
            <v>11.54</v>
          </cell>
          <cell r="AD302">
            <v>5.55</v>
          </cell>
          <cell r="AE302">
            <v>1.88</v>
          </cell>
          <cell r="AF302">
            <v>0</v>
          </cell>
        </row>
        <row r="303">
          <cell r="A303" t="str">
            <v>DREWS_6_PL1X4</v>
          </cell>
          <cell r="B303" t="str">
            <v>Drews Generating Plant</v>
          </cell>
          <cell r="C303" t="str">
            <v>LA Basin</v>
          </cell>
          <cell r="D303">
            <v>40</v>
          </cell>
          <cell r="E303">
            <v>40</v>
          </cell>
          <cell r="F303">
            <v>40</v>
          </cell>
          <cell r="G303">
            <v>40</v>
          </cell>
          <cell r="H303">
            <v>40</v>
          </cell>
          <cell r="I303">
            <v>40</v>
          </cell>
          <cell r="J303">
            <v>40</v>
          </cell>
          <cell r="K303">
            <v>40</v>
          </cell>
          <cell r="L303">
            <v>40</v>
          </cell>
          <cell r="M303">
            <v>40</v>
          </cell>
          <cell r="N303">
            <v>40</v>
          </cell>
          <cell r="O303">
            <v>40</v>
          </cell>
          <cell r="P303" t="str">
            <v>Y</v>
          </cell>
          <cell r="Q303" t="str">
            <v>South</v>
          </cell>
          <cell r="R303" t="str">
            <v>FC</v>
          </cell>
          <cell r="S303" t="str">
            <v/>
          </cell>
          <cell r="T303" t="str">
            <v/>
          </cell>
          <cell r="U303" t="e">
            <v>#N/A</v>
          </cell>
          <cell r="V303" t="e">
            <v>#N/A</v>
          </cell>
          <cell r="W303" t="e">
            <v>#N/A</v>
          </cell>
          <cell r="X303" t="e">
            <v>#N/A</v>
          </cell>
          <cell r="Y303" t="e">
            <v>#N/A</v>
          </cell>
          <cell r="Z303" t="e">
            <v>#N/A</v>
          </cell>
          <cell r="AA303" t="e">
            <v>#N/A</v>
          </cell>
          <cell r="AB303" t="e">
            <v>#N/A</v>
          </cell>
          <cell r="AC303" t="e">
            <v>#N/A</v>
          </cell>
          <cell r="AD303" t="e">
            <v>#N/A</v>
          </cell>
          <cell r="AE303" t="e">
            <v>#N/A</v>
          </cell>
          <cell r="AF303" t="e">
            <v>#N/A</v>
          </cell>
        </row>
        <row r="304">
          <cell r="A304" t="str">
            <v>DRUM_7_PL1X2</v>
          </cell>
          <cell r="B304" t="str">
            <v>Drum PH 1 Units 1 &amp; 2 Aggregate</v>
          </cell>
          <cell r="C304" t="str">
            <v>Sierra</v>
          </cell>
          <cell r="D304">
            <v>0</v>
          </cell>
          <cell r="E304">
            <v>0</v>
          </cell>
          <cell r="F304">
            <v>0</v>
          </cell>
          <cell r="G304">
            <v>0</v>
          </cell>
          <cell r="H304">
            <v>0</v>
          </cell>
          <cell r="I304">
            <v>0</v>
          </cell>
          <cell r="J304">
            <v>0</v>
          </cell>
          <cell r="K304">
            <v>10.4</v>
          </cell>
          <cell r="L304">
            <v>0</v>
          </cell>
          <cell r="M304">
            <v>0</v>
          </cell>
          <cell r="N304">
            <v>0</v>
          </cell>
          <cell r="O304">
            <v>9.6</v>
          </cell>
          <cell r="P304" t="str">
            <v>Y</v>
          </cell>
          <cell r="Q304" t="str">
            <v>North</v>
          </cell>
          <cell r="R304" t="str">
            <v>FC</v>
          </cell>
          <cell r="S304" t="str">
            <v/>
          </cell>
          <cell r="T304" t="str">
            <v/>
          </cell>
          <cell r="U304" t="e">
            <v>#N/A</v>
          </cell>
          <cell r="V304" t="e">
            <v>#N/A</v>
          </cell>
          <cell r="W304" t="e">
            <v>#N/A</v>
          </cell>
          <cell r="X304" t="e">
            <v>#N/A</v>
          </cell>
          <cell r="Y304" t="e">
            <v>#N/A</v>
          </cell>
          <cell r="Z304" t="e">
            <v>#N/A</v>
          </cell>
          <cell r="AA304" t="e">
            <v>#N/A</v>
          </cell>
          <cell r="AB304" t="e">
            <v>#N/A</v>
          </cell>
          <cell r="AC304" t="e">
            <v>#N/A</v>
          </cell>
          <cell r="AD304" t="e">
            <v>#N/A</v>
          </cell>
          <cell r="AE304" t="e">
            <v>#N/A</v>
          </cell>
          <cell r="AF304" t="e">
            <v>#N/A</v>
          </cell>
        </row>
        <row r="305">
          <cell r="A305" t="str">
            <v>DRUM_7_PL3X4</v>
          </cell>
          <cell r="B305" t="str">
            <v>Drum PH 1 Units 3 &amp; 4 Aggregate</v>
          </cell>
          <cell r="C305" t="str">
            <v>Sierra</v>
          </cell>
          <cell r="D305">
            <v>12.8</v>
          </cell>
          <cell r="E305">
            <v>0</v>
          </cell>
          <cell r="F305">
            <v>0</v>
          </cell>
          <cell r="G305">
            <v>0</v>
          </cell>
          <cell r="H305">
            <v>12.8</v>
          </cell>
          <cell r="I305">
            <v>12.8</v>
          </cell>
          <cell r="J305">
            <v>12.8</v>
          </cell>
          <cell r="K305">
            <v>9.6</v>
          </cell>
          <cell r="L305">
            <v>0</v>
          </cell>
          <cell r="M305">
            <v>0</v>
          </cell>
          <cell r="N305">
            <v>12.8</v>
          </cell>
          <cell r="O305">
            <v>12.8</v>
          </cell>
          <cell r="P305" t="str">
            <v>Y</v>
          </cell>
          <cell r="Q305" t="str">
            <v>North</v>
          </cell>
          <cell r="R305" t="str">
            <v>FC</v>
          </cell>
          <cell r="S305" t="str">
            <v/>
          </cell>
          <cell r="T305" t="str">
            <v/>
          </cell>
          <cell r="U305" t="e">
            <v>#N/A</v>
          </cell>
          <cell r="V305" t="e">
            <v>#N/A</v>
          </cell>
          <cell r="W305" t="e">
            <v>#N/A</v>
          </cell>
          <cell r="X305" t="e">
            <v>#N/A</v>
          </cell>
          <cell r="Y305" t="e">
            <v>#N/A</v>
          </cell>
          <cell r="Z305" t="e">
            <v>#N/A</v>
          </cell>
          <cell r="AA305" t="e">
            <v>#N/A</v>
          </cell>
          <cell r="AB305" t="e">
            <v>#N/A</v>
          </cell>
          <cell r="AC305" t="e">
            <v>#N/A</v>
          </cell>
          <cell r="AD305" t="e">
            <v>#N/A</v>
          </cell>
          <cell r="AE305" t="e">
            <v>#N/A</v>
          </cell>
          <cell r="AF305" t="e">
            <v>#N/A</v>
          </cell>
        </row>
        <row r="306">
          <cell r="A306" t="str">
            <v>DRUM_7_UNIT 5</v>
          </cell>
          <cell r="B306" t="str">
            <v>DRUM PH 2 UNIT 5</v>
          </cell>
          <cell r="C306" t="str">
            <v>Sierra</v>
          </cell>
          <cell r="D306">
            <v>39.6</v>
          </cell>
          <cell r="E306">
            <v>44.6</v>
          </cell>
          <cell r="F306">
            <v>43.6</v>
          </cell>
          <cell r="G306">
            <v>39.6</v>
          </cell>
          <cell r="H306">
            <v>41.74</v>
          </cell>
          <cell r="I306">
            <v>39.6</v>
          </cell>
          <cell r="J306">
            <v>48.1</v>
          </cell>
          <cell r="K306">
            <v>47.74</v>
          </cell>
          <cell r="L306">
            <v>25.6</v>
          </cell>
          <cell r="M306">
            <v>0</v>
          </cell>
          <cell r="N306">
            <v>34.48</v>
          </cell>
          <cell r="O306">
            <v>39.2</v>
          </cell>
          <cell r="P306" t="str">
            <v>Y</v>
          </cell>
          <cell r="Q306" t="str">
            <v>North</v>
          </cell>
          <cell r="R306" t="str">
            <v>FC</v>
          </cell>
          <cell r="S306" t="str">
            <v/>
          </cell>
          <cell r="T306" t="str">
            <v/>
          </cell>
          <cell r="U306" t="e">
            <v>#N/A</v>
          </cell>
          <cell r="V306" t="e">
            <v>#N/A</v>
          </cell>
          <cell r="W306" t="e">
            <v>#N/A</v>
          </cell>
          <cell r="X306" t="e">
            <v>#N/A</v>
          </cell>
          <cell r="Y306" t="e">
            <v>#N/A</v>
          </cell>
          <cell r="Z306" t="e">
            <v>#N/A</v>
          </cell>
          <cell r="AA306" t="e">
            <v>#N/A</v>
          </cell>
          <cell r="AB306" t="e">
            <v>#N/A</v>
          </cell>
          <cell r="AC306" t="e">
            <v>#N/A</v>
          </cell>
          <cell r="AD306" t="e">
            <v>#N/A</v>
          </cell>
          <cell r="AE306" t="e">
            <v>#N/A</v>
          </cell>
          <cell r="AF306" t="e">
            <v>#N/A</v>
          </cell>
        </row>
        <row r="307">
          <cell r="A307" t="str">
            <v>DSABLA_7_UNIT</v>
          </cell>
          <cell r="B307" t="str">
            <v>De Sabla Hydro</v>
          </cell>
          <cell r="C307" t="str">
            <v>CAISO System</v>
          </cell>
          <cell r="D307">
            <v>6.43</v>
          </cell>
          <cell r="E307">
            <v>4.85</v>
          </cell>
          <cell r="F307">
            <v>3.64</v>
          </cell>
          <cell r="G307">
            <v>1.56</v>
          </cell>
          <cell r="H307">
            <v>7.28</v>
          </cell>
          <cell r="I307">
            <v>7.06</v>
          </cell>
          <cell r="J307">
            <v>9.06</v>
          </cell>
          <cell r="K307">
            <v>6.06</v>
          </cell>
          <cell r="L307">
            <v>4.35</v>
          </cell>
          <cell r="M307">
            <v>2.74</v>
          </cell>
          <cell r="N307">
            <v>2.51</v>
          </cell>
          <cell r="O307">
            <v>4.11</v>
          </cell>
          <cell r="P307" t="str">
            <v>N</v>
          </cell>
          <cell r="Q307" t="str">
            <v>North</v>
          </cell>
          <cell r="R307" t="str">
            <v>FC</v>
          </cell>
          <cell r="S307" t="str">
            <v/>
          </cell>
          <cell r="T307" t="str">
            <v/>
          </cell>
          <cell r="U307">
            <v>6.43</v>
          </cell>
          <cell r="V307">
            <v>4.85</v>
          </cell>
          <cell r="W307">
            <v>3.64</v>
          </cell>
          <cell r="X307">
            <v>1.56</v>
          </cell>
          <cell r="Y307">
            <v>7.28</v>
          </cell>
          <cell r="Z307">
            <v>7.06</v>
          </cell>
          <cell r="AA307">
            <v>9.06</v>
          </cell>
          <cell r="AB307">
            <v>6.06</v>
          </cell>
          <cell r="AC307">
            <v>4.35</v>
          </cell>
          <cell r="AD307">
            <v>2.74</v>
          </cell>
          <cell r="AE307">
            <v>2.51</v>
          </cell>
          <cell r="AF307">
            <v>4.11</v>
          </cell>
        </row>
        <row r="308">
          <cell r="A308" t="str">
            <v>DSFLWR_2_WS2SR1</v>
          </cell>
          <cell r="B308" t="str">
            <v>Willow Springs 2</v>
          </cell>
          <cell r="C308" t="str">
            <v>CAISO System</v>
          </cell>
          <cell r="D308">
            <v>0.4</v>
          </cell>
          <cell r="E308">
            <v>3</v>
          </cell>
          <cell r="F308">
            <v>3.5</v>
          </cell>
          <cell r="G308">
            <v>4.4</v>
          </cell>
          <cell r="H308">
            <v>6.4</v>
          </cell>
          <cell r="I308">
            <v>13.1</v>
          </cell>
          <cell r="J308">
            <v>14.4</v>
          </cell>
          <cell r="K308">
            <v>12.4</v>
          </cell>
          <cell r="L308">
            <v>11.1</v>
          </cell>
          <cell r="M308">
            <v>7.4</v>
          </cell>
          <cell r="N308">
            <v>5.7</v>
          </cell>
          <cell r="O308">
            <v>3.5</v>
          </cell>
          <cell r="P308" t="str">
            <v>N</v>
          </cell>
          <cell r="Q308" t="str">
            <v>South</v>
          </cell>
          <cell r="R308" t="str">
            <v>FC</v>
          </cell>
          <cell r="S308" t="str">
            <v/>
          </cell>
          <cell r="T308" t="str">
            <v/>
          </cell>
          <cell r="U308">
            <v>0.4</v>
          </cell>
          <cell r="V308">
            <v>3</v>
          </cell>
          <cell r="W308">
            <v>3.5</v>
          </cell>
          <cell r="X308">
            <v>4.4</v>
          </cell>
          <cell r="Y308">
            <v>6.4</v>
          </cell>
          <cell r="Z308">
            <v>13.1</v>
          </cell>
          <cell r="AA308">
            <v>14.4</v>
          </cell>
          <cell r="AB308">
            <v>12.4</v>
          </cell>
          <cell r="AC308">
            <v>11.1</v>
          </cell>
          <cell r="AD308">
            <v>7.4</v>
          </cell>
          <cell r="AE308">
            <v>5.7</v>
          </cell>
          <cell r="AF308">
            <v>3.5</v>
          </cell>
        </row>
        <row r="309">
          <cell r="A309" t="str">
            <v>DSRTHV_2_DH1SR1</v>
          </cell>
          <cell r="B309" t="str">
            <v>Desert Harvest</v>
          </cell>
          <cell r="C309" t="str">
            <v>CAISO System</v>
          </cell>
          <cell r="D309">
            <v>0.32</v>
          </cell>
          <cell r="E309">
            <v>2.4</v>
          </cell>
          <cell r="F309">
            <v>2.8</v>
          </cell>
          <cell r="G309">
            <v>3.52</v>
          </cell>
          <cell r="H309">
            <v>5.12</v>
          </cell>
          <cell r="I309">
            <v>10.48</v>
          </cell>
          <cell r="J309">
            <v>11.52</v>
          </cell>
          <cell r="K309">
            <v>9.92</v>
          </cell>
          <cell r="L309">
            <v>8.88</v>
          </cell>
          <cell r="M309">
            <v>5.92</v>
          </cell>
          <cell r="N309">
            <v>4.56</v>
          </cell>
          <cell r="O309">
            <v>2.8</v>
          </cell>
          <cell r="P309" t="str">
            <v>N</v>
          </cell>
          <cell r="Q309" t="str">
            <v>South</v>
          </cell>
          <cell r="R309" t="str">
            <v>FC</v>
          </cell>
          <cell r="U309">
            <v>0.32</v>
          </cell>
          <cell r="V309">
            <v>2.4</v>
          </cell>
          <cell r="W309">
            <v>2.8</v>
          </cell>
          <cell r="X309">
            <v>3.52</v>
          </cell>
          <cell r="Y309">
            <v>5.12</v>
          </cell>
          <cell r="Z309">
            <v>10.48</v>
          </cell>
          <cell r="AA309">
            <v>11.52</v>
          </cell>
          <cell r="AB309">
            <v>9.92</v>
          </cell>
          <cell r="AC309">
            <v>8.88</v>
          </cell>
          <cell r="AD309">
            <v>5.92</v>
          </cell>
          <cell r="AE309">
            <v>4.56</v>
          </cell>
          <cell r="AF309">
            <v>2.8</v>
          </cell>
        </row>
        <row r="310">
          <cell r="A310" t="str">
            <v>DSRTHV_2_DH2BT1</v>
          </cell>
          <cell r="B310" t="str">
            <v>Desert Harvest BESS</v>
          </cell>
          <cell r="C310" t="str">
            <v>CAISO System</v>
          </cell>
          <cell r="D310">
            <v>35</v>
          </cell>
          <cell r="E310">
            <v>35</v>
          </cell>
          <cell r="F310">
            <v>35</v>
          </cell>
          <cell r="G310">
            <v>35</v>
          </cell>
          <cell r="H310">
            <v>35</v>
          </cell>
          <cell r="I310">
            <v>35</v>
          </cell>
          <cell r="J310">
            <v>35</v>
          </cell>
          <cell r="K310">
            <v>35</v>
          </cell>
          <cell r="L310">
            <v>35</v>
          </cell>
          <cell r="M310">
            <v>35</v>
          </cell>
          <cell r="N310">
            <v>35</v>
          </cell>
          <cell r="O310">
            <v>35</v>
          </cell>
          <cell r="P310" t="str">
            <v>Y</v>
          </cell>
          <cell r="Q310" t="str">
            <v>South</v>
          </cell>
          <cell r="R310" t="str">
            <v>PD</v>
          </cell>
          <cell r="S310" t="str">
            <v>35.00</v>
          </cell>
          <cell r="T310" t="str">
            <v>Co-located with DSRTHV_2_DH2SR2</v>
          </cell>
          <cell r="U310">
            <v>35</v>
          </cell>
          <cell r="V310">
            <v>35</v>
          </cell>
          <cell r="W310">
            <v>35</v>
          </cell>
          <cell r="X310">
            <v>35</v>
          </cell>
          <cell r="Y310">
            <v>35</v>
          </cell>
          <cell r="Z310">
            <v>35</v>
          </cell>
          <cell r="AA310">
            <v>35</v>
          </cell>
          <cell r="AB310">
            <v>35</v>
          </cell>
          <cell r="AC310">
            <v>35</v>
          </cell>
          <cell r="AD310">
            <v>35</v>
          </cell>
          <cell r="AE310">
            <v>35</v>
          </cell>
          <cell r="AF310">
            <v>35</v>
          </cell>
        </row>
        <row r="311">
          <cell r="A311" t="str">
            <v>DSRTHV_2_DH2SR2</v>
          </cell>
          <cell r="B311" t="str">
            <v>Desert Harvest 2</v>
          </cell>
          <cell r="C311" t="str">
            <v>CAISO System</v>
          </cell>
          <cell r="D311">
            <v>0.08</v>
          </cell>
          <cell r="E311">
            <v>0.69</v>
          </cell>
          <cell r="F311">
            <v>0.82</v>
          </cell>
          <cell r="G311">
            <v>1.16</v>
          </cell>
          <cell r="H311">
            <v>1.72</v>
          </cell>
          <cell r="I311">
            <v>3.55</v>
          </cell>
          <cell r="J311">
            <v>3.92</v>
          </cell>
          <cell r="K311">
            <v>3.32</v>
          </cell>
          <cell r="L311">
            <v>2.86</v>
          </cell>
          <cell r="M311">
            <v>1.8</v>
          </cell>
          <cell r="N311">
            <v>1.21</v>
          </cell>
          <cell r="O311">
            <v>0.59</v>
          </cell>
          <cell r="P311" t="str">
            <v>N</v>
          </cell>
          <cell r="Q311" t="str">
            <v>South</v>
          </cell>
          <cell r="R311" t="str">
            <v>FC</v>
          </cell>
          <cell r="T311" t="str">
            <v>Co-located with DSRTHV_2_DH2BT1 (PD)</v>
          </cell>
          <cell r="U311">
            <v>0.08</v>
          </cell>
          <cell r="V311">
            <v>0.69</v>
          </cell>
          <cell r="W311">
            <v>0.82</v>
          </cell>
          <cell r="X311">
            <v>1.16</v>
          </cell>
          <cell r="Y311">
            <v>1.72</v>
          </cell>
          <cell r="Z311">
            <v>3.55</v>
          </cell>
          <cell r="AA311">
            <v>3.92</v>
          </cell>
          <cell r="AB311">
            <v>3.32</v>
          </cell>
          <cell r="AC311">
            <v>2.86</v>
          </cell>
          <cell r="AD311">
            <v>1.8</v>
          </cell>
          <cell r="AE311">
            <v>1.21</v>
          </cell>
          <cell r="AF311">
            <v>0.59</v>
          </cell>
        </row>
        <row r="312">
          <cell r="A312" t="str">
            <v>DSRTSL_2_SOLAR1</v>
          </cell>
          <cell r="B312" t="str">
            <v>Desert Stateline</v>
          </cell>
          <cell r="C312" t="str">
            <v>CAISO System</v>
          </cell>
          <cell r="D312">
            <v>1.18</v>
          </cell>
          <cell r="E312">
            <v>8.89</v>
          </cell>
          <cell r="F312">
            <v>10.37</v>
          </cell>
          <cell r="G312">
            <v>13.03</v>
          </cell>
          <cell r="H312">
            <v>18.96</v>
          </cell>
          <cell r="I312">
            <v>38.8</v>
          </cell>
          <cell r="J312">
            <v>42.65</v>
          </cell>
          <cell r="K312">
            <v>36.73</v>
          </cell>
          <cell r="L312">
            <v>32.88</v>
          </cell>
          <cell r="M312">
            <v>21.92</v>
          </cell>
          <cell r="N312">
            <v>16.88</v>
          </cell>
          <cell r="O312">
            <v>10.37</v>
          </cell>
          <cell r="P312" t="str">
            <v>N</v>
          </cell>
          <cell r="Q312" t="str">
            <v>South</v>
          </cell>
          <cell r="R312" t="str">
            <v>FC</v>
          </cell>
          <cell r="S312" t="str">
            <v/>
          </cell>
          <cell r="T312" t="str">
            <v/>
          </cell>
          <cell r="U312">
            <v>1.18</v>
          </cell>
          <cell r="V312">
            <v>8.89</v>
          </cell>
          <cell r="W312">
            <v>10.37</v>
          </cell>
          <cell r="X312">
            <v>13.03</v>
          </cell>
          <cell r="Y312">
            <v>18.96</v>
          </cell>
          <cell r="Z312">
            <v>38.8</v>
          </cell>
          <cell r="AA312">
            <v>42.65</v>
          </cell>
          <cell r="AB312">
            <v>36.73</v>
          </cell>
          <cell r="AC312">
            <v>32.88</v>
          </cell>
          <cell r="AD312">
            <v>21.92</v>
          </cell>
          <cell r="AE312">
            <v>16.88</v>
          </cell>
          <cell r="AF312">
            <v>10.37</v>
          </cell>
        </row>
        <row r="313">
          <cell r="A313" t="str">
            <v>DSRTSN_2_DS2X2</v>
          </cell>
          <cell r="B313" t="str">
            <v>Desert Sunlight PV II Storage</v>
          </cell>
          <cell r="C313" t="str">
            <v>CAISO System</v>
          </cell>
          <cell r="D313">
            <v>230</v>
          </cell>
          <cell r="E313">
            <v>230</v>
          </cell>
          <cell r="F313">
            <v>230</v>
          </cell>
          <cell r="G313">
            <v>230</v>
          </cell>
          <cell r="H313">
            <v>230</v>
          </cell>
          <cell r="I313">
            <v>230</v>
          </cell>
          <cell r="J313">
            <v>230</v>
          </cell>
          <cell r="K313">
            <v>230</v>
          </cell>
          <cell r="L313">
            <v>230</v>
          </cell>
          <cell r="M313">
            <v>230</v>
          </cell>
          <cell r="N313">
            <v>230</v>
          </cell>
          <cell r="O313">
            <v>230</v>
          </cell>
          <cell r="P313" t="str">
            <v>Y</v>
          </cell>
          <cell r="Q313" t="str">
            <v>South</v>
          </cell>
          <cell r="R313" t="str">
            <v>FC</v>
          </cell>
          <cell r="U313" t="e">
            <v>#N/A</v>
          </cell>
          <cell r="V313" t="e">
            <v>#N/A</v>
          </cell>
          <cell r="W313" t="e">
            <v>#N/A</v>
          </cell>
          <cell r="X313" t="e">
            <v>#N/A</v>
          </cell>
          <cell r="Y313" t="e">
            <v>#N/A</v>
          </cell>
          <cell r="Z313" t="e">
            <v>#N/A</v>
          </cell>
          <cell r="AA313" t="e">
            <v>#N/A</v>
          </cell>
          <cell r="AB313" t="e">
            <v>#N/A</v>
          </cell>
          <cell r="AC313" t="e">
            <v>#N/A</v>
          </cell>
          <cell r="AD313" t="e">
            <v>#N/A</v>
          </cell>
          <cell r="AE313" t="e">
            <v>#N/A</v>
          </cell>
          <cell r="AF313" t="e">
            <v>#N/A</v>
          </cell>
        </row>
        <row r="314">
          <cell r="A314" t="str">
            <v>DSRTSN_2_SOLAR1</v>
          </cell>
          <cell r="B314" t="str">
            <v>Desert Sunlight 300</v>
          </cell>
          <cell r="C314" t="str">
            <v>CAISO System</v>
          </cell>
          <cell r="D314">
            <v>1.2</v>
          </cell>
          <cell r="E314">
            <v>9</v>
          </cell>
          <cell r="F314">
            <v>10.5</v>
          </cell>
          <cell r="G314">
            <v>13.2</v>
          </cell>
          <cell r="H314">
            <v>19.2</v>
          </cell>
          <cell r="I314">
            <v>39.3</v>
          </cell>
          <cell r="J314">
            <v>43.2</v>
          </cell>
          <cell r="K314">
            <v>37.2</v>
          </cell>
          <cell r="L314">
            <v>33.3</v>
          </cell>
          <cell r="M314">
            <v>22.2</v>
          </cell>
          <cell r="N314">
            <v>17.1</v>
          </cell>
          <cell r="O314">
            <v>10.5</v>
          </cell>
          <cell r="P314" t="str">
            <v>N</v>
          </cell>
          <cell r="Q314" t="str">
            <v>South</v>
          </cell>
          <cell r="R314" t="str">
            <v>FC</v>
          </cell>
          <cell r="S314" t="str">
            <v/>
          </cell>
          <cell r="T314" t="str">
            <v/>
          </cell>
          <cell r="U314">
            <v>1.2</v>
          </cell>
          <cell r="V314">
            <v>9</v>
          </cell>
          <cell r="W314">
            <v>10.5</v>
          </cell>
          <cell r="X314">
            <v>13.2</v>
          </cell>
          <cell r="Y314">
            <v>19.2</v>
          </cell>
          <cell r="Z314">
            <v>39.3</v>
          </cell>
          <cell r="AA314">
            <v>43.2</v>
          </cell>
          <cell r="AB314">
            <v>37.2</v>
          </cell>
          <cell r="AC314">
            <v>33.3</v>
          </cell>
          <cell r="AD314">
            <v>22.2</v>
          </cell>
          <cell r="AE314">
            <v>17.1</v>
          </cell>
          <cell r="AF314">
            <v>10.5</v>
          </cell>
        </row>
        <row r="315">
          <cell r="A315" t="str">
            <v>DSRTSN_2_SOLAR2</v>
          </cell>
          <cell r="B315" t="str">
            <v>Desert Sunlight 250</v>
          </cell>
          <cell r="C315" t="str">
            <v>CAISO System</v>
          </cell>
          <cell r="D315">
            <v>1</v>
          </cell>
          <cell r="E315">
            <v>7.5</v>
          </cell>
          <cell r="F315">
            <v>8.75</v>
          </cell>
          <cell r="G315">
            <v>11</v>
          </cell>
          <cell r="H315">
            <v>16</v>
          </cell>
          <cell r="I315">
            <v>32.75</v>
          </cell>
          <cell r="J315">
            <v>36</v>
          </cell>
          <cell r="K315">
            <v>31</v>
          </cell>
          <cell r="L315">
            <v>27.75</v>
          </cell>
          <cell r="M315">
            <v>18.5</v>
          </cell>
          <cell r="N315">
            <v>14.25</v>
          </cell>
          <cell r="O315">
            <v>8.75</v>
          </cell>
          <cell r="P315" t="str">
            <v>N</v>
          </cell>
          <cell r="Q315" t="str">
            <v>South</v>
          </cell>
          <cell r="R315" t="str">
            <v>FC</v>
          </cell>
          <cell r="S315" t="str">
            <v/>
          </cell>
          <cell r="T315" t="str">
            <v/>
          </cell>
          <cell r="U315">
            <v>1</v>
          </cell>
          <cell r="V315">
            <v>7.5</v>
          </cell>
          <cell r="W315">
            <v>8.75</v>
          </cell>
          <cell r="X315">
            <v>11</v>
          </cell>
          <cell r="Y315">
            <v>16</v>
          </cell>
          <cell r="Z315">
            <v>32.75</v>
          </cell>
          <cell r="AA315">
            <v>36</v>
          </cell>
          <cell r="AB315">
            <v>31</v>
          </cell>
          <cell r="AC315">
            <v>27.75</v>
          </cell>
          <cell r="AD315">
            <v>18.5</v>
          </cell>
          <cell r="AE315">
            <v>14.25</v>
          </cell>
          <cell r="AF315">
            <v>8.75</v>
          </cell>
        </row>
        <row r="316">
          <cell r="A316" t="str">
            <v>DTCHWD_2_BT3WND</v>
          </cell>
          <cell r="B316" t="str">
            <v>Brookfield Tehachapi 3</v>
          </cell>
          <cell r="C316" t="str">
            <v>CAISO System</v>
          </cell>
          <cell r="D316">
            <v>0.8</v>
          </cell>
          <cell r="E316">
            <v>0.85</v>
          </cell>
          <cell r="F316">
            <v>0.74</v>
          </cell>
          <cell r="G316">
            <v>0.71</v>
          </cell>
          <cell r="H316">
            <v>0.76</v>
          </cell>
          <cell r="I316">
            <v>0.69</v>
          </cell>
          <cell r="J316">
            <v>0.64</v>
          </cell>
          <cell r="K316">
            <v>0.49</v>
          </cell>
          <cell r="L316">
            <v>0.51</v>
          </cell>
          <cell r="M316">
            <v>0.47</v>
          </cell>
          <cell r="N316">
            <v>0.63</v>
          </cell>
          <cell r="O316">
            <v>0.77</v>
          </cell>
          <cell r="P316" t="str">
            <v>N</v>
          </cell>
          <cell r="Q316" t="str">
            <v>South</v>
          </cell>
          <cell r="R316" t="str">
            <v>FC</v>
          </cell>
          <cell r="S316" t="str">
            <v/>
          </cell>
          <cell r="T316" t="str">
            <v/>
          </cell>
          <cell r="U316">
            <v>0.7951500205479666</v>
          </cell>
          <cell r="V316">
            <v>0.8456971226749943</v>
          </cell>
          <cell r="W316">
            <v>0.7430776662697043</v>
          </cell>
          <cell r="X316">
            <v>0.711930650896966</v>
          </cell>
          <cell r="Y316">
            <v>0.7570250622811836</v>
          </cell>
          <cell r="Z316">
            <v>0.6939029312024685</v>
          </cell>
          <cell r="AA316">
            <v>0.6446934732323729</v>
          </cell>
          <cell r="AB316">
            <v>0.489865668920333</v>
          </cell>
          <cell r="AC316">
            <v>0.5060450931825323</v>
          </cell>
          <cell r="AD316">
            <v>0.4694524038213549</v>
          </cell>
          <cell r="AE316">
            <v>0.6326731548835658</v>
          </cell>
          <cell r="AF316">
            <v>0.7663776812786417</v>
          </cell>
        </row>
        <row r="317">
          <cell r="A317" t="str">
            <v>DTCHWD_2_BT4WND</v>
          </cell>
          <cell r="B317" t="str">
            <v>Brookfield Tehachapi 4</v>
          </cell>
          <cell r="C317" t="str">
            <v>CAISO System</v>
          </cell>
          <cell r="D317">
            <v>1.15</v>
          </cell>
          <cell r="E317">
            <v>1.23</v>
          </cell>
          <cell r="F317">
            <v>1.08</v>
          </cell>
          <cell r="G317">
            <v>1.03</v>
          </cell>
          <cell r="H317">
            <v>1.1</v>
          </cell>
          <cell r="I317">
            <v>1.01</v>
          </cell>
          <cell r="J317">
            <v>0.93</v>
          </cell>
          <cell r="K317">
            <v>0.71</v>
          </cell>
          <cell r="L317">
            <v>0.73</v>
          </cell>
          <cell r="M317">
            <v>0.68</v>
          </cell>
          <cell r="N317">
            <v>0.92</v>
          </cell>
          <cell r="O317">
            <v>1.11</v>
          </cell>
          <cell r="P317" t="str">
            <v>N</v>
          </cell>
          <cell r="Q317" t="str">
            <v>South</v>
          </cell>
          <cell r="R317" t="str">
            <v>FC</v>
          </cell>
          <cell r="S317" t="str">
            <v/>
          </cell>
          <cell r="T317" t="str">
            <v/>
          </cell>
          <cell r="U317">
            <v>1.1520840297717205</v>
          </cell>
          <cell r="V317">
            <v>1.2253211644091029</v>
          </cell>
          <cell r="W317">
            <v>1.0766369742396606</v>
          </cell>
          <cell r="X317">
            <v>1.0315084097440486</v>
          </cell>
          <cell r="Y317">
            <v>1.0968452013496262</v>
          </cell>
          <cell r="Z317">
            <v>1.0053882469866877</v>
          </cell>
          <cell r="AA317">
            <v>0.9340892101055716</v>
          </cell>
          <cell r="AB317">
            <v>0.7097609247467936</v>
          </cell>
          <cell r="AC317">
            <v>0.7332031127889135</v>
          </cell>
          <cell r="AD317">
            <v>0.6801843717589409</v>
          </cell>
          <cell r="AE317">
            <v>0.9166731044090777</v>
          </cell>
          <cell r="AF317">
            <v>1.1103961070970543</v>
          </cell>
        </row>
        <row r="318">
          <cell r="A318" t="str">
            <v>DUANE_1_PL1X3</v>
          </cell>
          <cell r="B318" t="str">
            <v>DONALD VON RAESFELD POWER PROJECT</v>
          </cell>
          <cell r="C318" t="str">
            <v>Bay Area</v>
          </cell>
          <cell r="D318">
            <v>147.8</v>
          </cell>
          <cell r="E318">
            <v>147.8</v>
          </cell>
          <cell r="F318">
            <v>147.8</v>
          </cell>
          <cell r="G318">
            <v>147.8</v>
          </cell>
          <cell r="H318">
            <v>143.5</v>
          </cell>
          <cell r="I318">
            <v>143.5</v>
          </cell>
          <cell r="J318">
            <v>143.5</v>
          </cell>
          <cell r="K318">
            <v>143.5</v>
          </cell>
          <cell r="L318">
            <v>143.5</v>
          </cell>
          <cell r="M318">
            <v>147.8</v>
          </cell>
          <cell r="N318">
            <v>147.8</v>
          </cell>
          <cell r="O318">
            <v>147.8</v>
          </cell>
          <cell r="P318" t="str">
            <v>Y</v>
          </cell>
          <cell r="Q318" t="str">
            <v>North</v>
          </cell>
          <cell r="R318" t="str">
            <v>FC</v>
          </cell>
          <cell r="S318" t="str">
            <v/>
          </cell>
          <cell r="T318" t="str">
            <v/>
          </cell>
          <cell r="U318" t="e">
            <v>#N/A</v>
          </cell>
          <cell r="V318" t="e">
            <v>#N/A</v>
          </cell>
          <cell r="W318" t="e">
            <v>#N/A</v>
          </cell>
          <cell r="X318" t="e">
            <v>#N/A</v>
          </cell>
          <cell r="Y318" t="e">
            <v>#N/A</v>
          </cell>
          <cell r="Z318" t="e">
            <v>#N/A</v>
          </cell>
          <cell r="AA318" t="e">
            <v>#N/A</v>
          </cell>
          <cell r="AB318" t="e">
            <v>#N/A</v>
          </cell>
          <cell r="AC318" t="e">
            <v>#N/A</v>
          </cell>
          <cell r="AD318" t="e">
            <v>#N/A</v>
          </cell>
          <cell r="AE318" t="e">
            <v>#N/A</v>
          </cell>
          <cell r="AF318" t="e">
            <v>#N/A</v>
          </cell>
        </row>
        <row r="319">
          <cell r="A319" t="str">
            <v>DUTCH1_7_UNIT 1</v>
          </cell>
          <cell r="B319" t="str">
            <v>DUTCH FLAT 1 PH</v>
          </cell>
          <cell r="C319" t="str">
            <v>Sierra</v>
          </cell>
          <cell r="D319">
            <v>17.6</v>
          </cell>
          <cell r="E319">
            <v>12.8</v>
          </cell>
          <cell r="F319">
            <v>9.36</v>
          </cell>
          <cell r="G319">
            <v>16</v>
          </cell>
          <cell r="H319">
            <v>17.4</v>
          </cell>
          <cell r="I319">
            <v>18.8</v>
          </cell>
          <cell r="J319">
            <v>18.8</v>
          </cell>
          <cell r="K319">
            <v>19</v>
          </cell>
          <cell r="L319">
            <v>16.8</v>
          </cell>
          <cell r="M319">
            <v>6.4</v>
          </cell>
          <cell r="N319">
            <v>15.3</v>
          </cell>
          <cell r="O319">
            <v>18.64</v>
          </cell>
          <cell r="P319" t="str">
            <v>Y</v>
          </cell>
          <cell r="Q319" t="str">
            <v>North</v>
          </cell>
          <cell r="R319" t="str">
            <v>FC</v>
          </cell>
          <cell r="S319" t="str">
            <v/>
          </cell>
          <cell r="T319" t="str">
            <v/>
          </cell>
          <cell r="U319" t="e">
            <v>#N/A</v>
          </cell>
          <cell r="V319" t="e">
            <v>#N/A</v>
          </cell>
          <cell r="W319" t="e">
            <v>#N/A</v>
          </cell>
          <cell r="X319" t="e">
            <v>#N/A</v>
          </cell>
          <cell r="Y319" t="e">
            <v>#N/A</v>
          </cell>
          <cell r="Z319" t="e">
            <v>#N/A</v>
          </cell>
          <cell r="AA319" t="e">
            <v>#N/A</v>
          </cell>
          <cell r="AB319" t="e">
            <v>#N/A</v>
          </cell>
          <cell r="AC319" t="e">
            <v>#N/A</v>
          </cell>
          <cell r="AD319" t="e">
            <v>#N/A</v>
          </cell>
          <cell r="AE319" t="e">
            <v>#N/A</v>
          </cell>
          <cell r="AF319" t="e">
            <v>#N/A</v>
          </cell>
        </row>
        <row r="320">
          <cell r="A320" t="str">
            <v>DUTCH2_7_UNIT 1</v>
          </cell>
          <cell r="B320" t="str">
            <v>DUTCH FLAT 2 PH</v>
          </cell>
          <cell r="C320" t="str">
            <v>Sierra</v>
          </cell>
          <cell r="D320">
            <v>0</v>
          </cell>
          <cell r="E320">
            <v>5.16</v>
          </cell>
          <cell r="F320">
            <v>17.52</v>
          </cell>
          <cell r="G320">
            <v>5.6</v>
          </cell>
          <cell r="H320">
            <v>15.2</v>
          </cell>
          <cell r="I320">
            <v>5.6</v>
          </cell>
          <cell r="J320">
            <v>15.6</v>
          </cell>
          <cell r="K320">
            <v>16.76</v>
          </cell>
          <cell r="L320">
            <v>0</v>
          </cell>
          <cell r="M320">
            <v>0</v>
          </cell>
          <cell r="N320">
            <v>0</v>
          </cell>
          <cell r="O320">
            <v>15.28</v>
          </cell>
          <cell r="P320" t="str">
            <v>Y</v>
          </cell>
          <cell r="Q320" t="str">
            <v>North</v>
          </cell>
          <cell r="R320" t="str">
            <v>FC</v>
          </cell>
          <cell r="S320" t="str">
            <v/>
          </cell>
          <cell r="T320" t="str">
            <v/>
          </cell>
          <cell r="U320" t="e">
            <v>#N/A</v>
          </cell>
          <cell r="V320" t="e">
            <v>#N/A</v>
          </cell>
          <cell r="W320" t="e">
            <v>#N/A</v>
          </cell>
          <cell r="X320" t="e">
            <v>#N/A</v>
          </cell>
          <cell r="Y320" t="e">
            <v>#N/A</v>
          </cell>
          <cell r="Z320" t="e">
            <v>#N/A</v>
          </cell>
          <cell r="AA320" t="e">
            <v>#N/A</v>
          </cell>
          <cell r="AB320" t="e">
            <v>#N/A</v>
          </cell>
          <cell r="AC320" t="e">
            <v>#N/A</v>
          </cell>
          <cell r="AD320" t="e">
            <v>#N/A</v>
          </cell>
          <cell r="AE320" t="e">
            <v>#N/A</v>
          </cell>
          <cell r="AF320" t="e">
            <v>#N/A</v>
          </cell>
        </row>
        <row r="321">
          <cell r="A321" t="str">
            <v>DVLCYN_1_UNITS</v>
          </cell>
          <cell r="B321" t="str">
            <v>DEVIL CANYON HYDRO UNITS 1-4 AGGREGATE</v>
          </cell>
          <cell r="C321" t="str">
            <v>LA Basin</v>
          </cell>
          <cell r="D321">
            <v>24.74</v>
          </cell>
          <cell r="E321">
            <v>29.27</v>
          </cell>
          <cell r="F321">
            <v>29.13</v>
          </cell>
          <cell r="G321">
            <v>94.77</v>
          </cell>
          <cell r="H321">
            <v>87.34</v>
          </cell>
          <cell r="I321">
            <v>96.31</v>
          </cell>
          <cell r="J321">
            <v>153.15</v>
          </cell>
          <cell r="K321">
            <v>148.13</v>
          </cell>
          <cell r="L321">
            <v>144.96</v>
          </cell>
          <cell r="M321">
            <v>142.22</v>
          </cell>
          <cell r="N321">
            <v>123.3</v>
          </cell>
          <cell r="O321">
            <v>132.56</v>
          </cell>
          <cell r="P321" t="str">
            <v>Y</v>
          </cell>
          <cell r="Q321" t="str">
            <v>South</v>
          </cell>
          <cell r="R321" t="str">
            <v>FC</v>
          </cell>
          <cell r="S321" t="str">
            <v/>
          </cell>
          <cell r="U321" t="e">
            <v>#N/A</v>
          </cell>
          <cell r="V321" t="e">
            <v>#N/A</v>
          </cell>
          <cell r="W321" t="e">
            <v>#N/A</v>
          </cell>
          <cell r="X321" t="e">
            <v>#N/A</v>
          </cell>
          <cell r="Y321" t="e">
            <v>#N/A</v>
          </cell>
          <cell r="Z321" t="e">
            <v>#N/A</v>
          </cell>
          <cell r="AA321" t="e">
            <v>#N/A</v>
          </cell>
          <cell r="AB321" t="e">
            <v>#N/A</v>
          </cell>
          <cell r="AC321" t="e">
            <v>#N/A</v>
          </cell>
          <cell r="AD321" t="e">
            <v>#N/A</v>
          </cell>
          <cell r="AE321" t="e">
            <v>#N/A</v>
          </cell>
          <cell r="AF321" t="e">
            <v>#N/A</v>
          </cell>
        </row>
        <row r="322">
          <cell r="A322" t="str">
            <v>DYERSM_6_DSWWD1</v>
          </cell>
          <cell r="B322" t="str">
            <v>Dyer Summit Wind Repower</v>
          </cell>
          <cell r="C322" t="str">
            <v>CAISO System</v>
          </cell>
          <cell r="D322">
            <v>14.71</v>
          </cell>
          <cell r="E322">
            <v>15.78</v>
          </cell>
          <cell r="F322">
            <v>14.08</v>
          </cell>
          <cell r="G322">
            <v>14.87</v>
          </cell>
          <cell r="H322">
            <v>15.39</v>
          </cell>
          <cell r="I322">
            <v>11.35</v>
          </cell>
          <cell r="J322">
            <v>10.09</v>
          </cell>
          <cell r="K322">
            <v>9.48</v>
          </cell>
          <cell r="L322">
            <v>9.73</v>
          </cell>
          <cell r="M322">
            <v>8.16</v>
          </cell>
          <cell r="N322">
            <v>10.3</v>
          </cell>
          <cell r="O322">
            <v>13.17</v>
          </cell>
          <cell r="P322" t="str">
            <v>N</v>
          </cell>
          <cell r="Q322" t="str">
            <v>North</v>
          </cell>
          <cell r="R322" t="str">
            <v>FC</v>
          </cell>
          <cell r="S322" t="str">
            <v/>
          </cell>
          <cell r="T322" t="str">
            <v/>
          </cell>
          <cell r="U322">
            <v>14.710864380152602</v>
          </cell>
          <cell r="V322">
            <v>15.78356944801767</v>
          </cell>
          <cell r="W322">
            <v>14.077357729261145</v>
          </cell>
          <cell r="X322">
            <v>14.871806059276585</v>
          </cell>
          <cell r="Y322">
            <v>15.38560826636457</v>
          </cell>
          <cell r="Z322">
            <v>11.349519646423017</v>
          </cell>
          <cell r="AA322">
            <v>10.09390009944645</v>
          </cell>
          <cell r="AB322">
            <v>9.480251352037154</v>
          </cell>
          <cell r="AC322">
            <v>9.733380953613329</v>
          </cell>
          <cell r="AD322">
            <v>8.156611113558018</v>
          </cell>
          <cell r="AE322">
            <v>10.304797524818905</v>
          </cell>
          <cell r="AF322">
            <v>13.171643663211148</v>
          </cell>
        </row>
        <row r="323">
          <cell r="A323" t="str">
            <v>EASTWD_7_UNIT</v>
          </cell>
          <cell r="B323" t="str">
            <v>EASTWOOD PUMP-GEN</v>
          </cell>
          <cell r="C323" t="str">
            <v>Big Creek-Ventura</v>
          </cell>
          <cell r="D323">
            <v>199</v>
          </cell>
          <cell r="E323">
            <v>199</v>
          </cell>
          <cell r="F323">
            <v>199</v>
          </cell>
          <cell r="G323">
            <v>199</v>
          </cell>
          <cell r="H323">
            <v>199</v>
          </cell>
          <cell r="I323">
            <v>199</v>
          </cell>
          <cell r="J323">
            <v>199</v>
          </cell>
          <cell r="K323">
            <v>199</v>
          </cell>
          <cell r="L323">
            <v>199</v>
          </cell>
          <cell r="M323">
            <v>199</v>
          </cell>
          <cell r="N323">
            <v>199</v>
          </cell>
          <cell r="O323">
            <v>199</v>
          </cell>
          <cell r="P323" t="str">
            <v>Y</v>
          </cell>
          <cell r="Q323" t="str">
            <v>South</v>
          </cell>
          <cell r="R323" t="str">
            <v>FC</v>
          </cell>
          <cell r="S323" t="str">
            <v/>
          </cell>
          <cell r="T323" t="str">
            <v/>
          </cell>
          <cell r="U323" t="e">
            <v>#N/A</v>
          </cell>
          <cell r="V323" t="e">
            <v>#N/A</v>
          </cell>
          <cell r="W323" t="e">
            <v>#N/A</v>
          </cell>
          <cell r="X323" t="e">
            <v>#N/A</v>
          </cell>
          <cell r="Y323" t="e">
            <v>#N/A</v>
          </cell>
          <cell r="Z323" t="e">
            <v>#N/A</v>
          </cell>
          <cell r="AA323" t="e">
            <v>#N/A</v>
          </cell>
          <cell r="AB323" t="e">
            <v>#N/A</v>
          </cell>
          <cell r="AC323" t="e">
            <v>#N/A</v>
          </cell>
          <cell r="AD323" t="e">
            <v>#N/A</v>
          </cell>
          <cell r="AE323" t="e">
            <v>#N/A</v>
          </cell>
          <cell r="AF323" t="e">
            <v>#N/A</v>
          </cell>
        </row>
        <row r="324">
          <cell r="A324" t="str">
            <v>EDMONS_2_NSPIN</v>
          </cell>
          <cell r="B324" t="str">
            <v>EDMONS_2_NSPIN</v>
          </cell>
          <cell r="C324" t="str">
            <v>Big Creek-Ventura</v>
          </cell>
          <cell r="D324">
            <v>236</v>
          </cell>
          <cell r="E324">
            <v>236</v>
          </cell>
          <cell r="F324">
            <v>236</v>
          </cell>
          <cell r="G324">
            <v>236</v>
          </cell>
          <cell r="H324">
            <v>236</v>
          </cell>
          <cell r="I324">
            <v>236</v>
          </cell>
          <cell r="J324">
            <v>236</v>
          </cell>
          <cell r="K324">
            <v>236</v>
          </cell>
          <cell r="L324">
            <v>236</v>
          </cell>
          <cell r="M324">
            <v>236</v>
          </cell>
          <cell r="N324">
            <v>236</v>
          </cell>
          <cell r="O324">
            <v>236</v>
          </cell>
          <cell r="P324" t="str">
            <v>Y</v>
          </cell>
          <cell r="Q324" t="str">
            <v>South</v>
          </cell>
          <cell r="R324" t="str">
            <v>FC</v>
          </cell>
          <cell r="S324" t="str">
            <v/>
          </cell>
          <cell r="T324" t="str">
            <v/>
          </cell>
          <cell r="U324" t="e">
            <v>#N/A</v>
          </cell>
          <cell r="V324" t="e">
            <v>#N/A</v>
          </cell>
          <cell r="W324" t="e">
            <v>#N/A</v>
          </cell>
          <cell r="X324" t="e">
            <v>#N/A</v>
          </cell>
          <cell r="Y324" t="e">
            <v>#N/A</v>
          </cell>
          <cell r="Z324" t="e">
            <v>#N/A</v>
          </cell>
          <cell r="AA324" t="e">
            <v>#N/A</v>
          </cell>
          <cell r="AB324" t="e">
            <v>#N/A</v>
          </cell>
          <cell r="AC324" t="e">
            <v>#N/A</v>
          </cell>
          <cell r="AD324" t="e">
            <v>#N/A</v>
          </cell>
          <cell r="AE324" t="e">
            <v>#N/A</v>
          </cell>
          <cell r="AF324" t="e">
            <v>#N/A</v>
          </cell>
        </row>
        <row r="325">
          <cell r="A325" t="str">
            <v>EDWARD_2_E23SB1</v>
          </cell>
          <cell r="B325" t="str">
            <v>EdSan 2 Edwards 3</v>
          </cell>
          <cell r="C325" t="str">
            <v>CAISO System</v>
          </cell>
          <cell r="D325">
            <v>6.07</v>
          </cell>
          <cell r="E325">
            <v>6.59</v>
          </cell>
          <cell r="F325">
            <v>6.7</v>
          </cell>
          <cell r="G325">
            <v>6.92</v>
          </cell>
          <cell r="H325">
            <v>7.35</v>
          </cell>
          <cell r="I325">
            <v>8.79</v>
          </cell>
          <cell r="J325">
            <v>9.07</v>
          </cell>
          <cell r="K325">
            <v>8.62</v>
          </cell>
          <cell r="L325">
            <v>8.29</v>
          </cell>
          <cell r="M325">
            <v>7.49</v>
          </cell>
          <cell r="N325">
            <v>7.08</v>
          </cell>
          <cell r="O325">
            <v>6.6</v>
          </cell>
          <cell r="P325" t="str">
            <v>Y</v>
          </cell>
          <cell r="Q325" t="str">
            <v>South</v>
          </cell>
          <cell r="R325" t="str">
            <v>ID</v>
          </cell>
          <cell r="S325" t="str">
            <v>100%</v>
          </cell>
          <cell r="T325" t="str">
            <v>C10 - Waiting for Tehachapi cRAS</v>
          </cell>
          <cell r="U325">
            <v>6.07</v>
          </cell>
          <cell r="V325">
            <v>6.59</v>
          </cell>
          <cell r="W325">
            <v>6.7</v>
          </cell>
          <cell r="X325">
            <v>6.92</v>
          </cell>
          <cell r="Y325">
            <v>7.35</v>
          </cell>
          <cell r="Z325">
            <v>8.79</v>
          </cell>
          <cell r="AA325">
            <v>9.07</v>
          </cell>
          <cell r="AB325">
            <v>8.620000000000001</v>
          </cell>
          <cell r="AC325">
            <v>8.29</v>
          </cell>
          <cell r="AD325">
            <v>7.49</v>
          </cell>
          <cell r="AE325">
            <v>7.08</v>
          </cell>
          <cell r="AF325">
            <v>6.6</v>
          </cell>
        </row>
        <row r="326">
          <cell r="A326" t="str">
            <v>EDWARD_2_ES2BT3</v>
          </cell>
          <cell r="B326" t="str">
            <v>EdSan 2</v>
          </cell>
          <cell r="C326" t="str">
            <v>CAISO System</v>
          </cell>
          <cell r="D326">
            <v>66.22</v>
          </cell>
          <cell r="E326">
            <v>68.1</v>
          </cell>
          <cell r="F326">
            <v>68.63</v>
          </cell>
          <cell r="G326">
            <v>69.68</v>
          </cell>
          <cell r="H326">
            <v>71.51</v>
          </cell>
          <cell r="I326">
            <v>77.57</v>
          </cell>
          <cell r="J326">
            <v>78.69</v>
          </cell>
          <cell r="K326">
            <v>76.67</v>
          </cell>
          <cell r="L326">
            <v>75</v>
          </cell>
          <cell r="M326">
            <v>71.57</v>
          </cell>
          <cell r="N326">
            <v>69.58</v>
          </cell>
          <cell r="O326">
            <v>67.44</v>
          </cell>
          <cell r="P326" t="str">
            <v>Y</v>
          </cell>
          <cell r="Q326" t="str">
            <v>South</v>
          </cell>
          <cell r="R326" t="str">
            <v>ID</v>
          </cell>
          <cell r="S326" t="str">
            <v>100%</v>
          </cell>
          <cell r="T326" t="str">
            <v>Hybrid - C10 - Waiting for Tehachapi cRAS and possibly other - PV 118.0 MW and ESS 66.0 MW </v>
          </cell>
          <cell r="U326" t="e">
            <v>#N/A</v>
          </cell>
          <cell r="V326" t="e">
            <v>#N/A</v>
          </cell>
          <cell r="W326" t="e">
            <v>#N/A</v>
          </cell>
          <cell r="X326" t="e">
            <v>#N/A</v>
          </cell>
          <cell r="Y326" t="e">
            <v>#N/A</v>
          </cell>
          <cell r="Z326" t="e">
            <v>#N/A</v>
          </cell>
          <cell r="AA326" t="e">
            <v>#N/A</v>
          </cell>
          <cell r="AB326" t="e">
            <v>#N/A</v>
          </cell>
          <cell r="AC326" t="e">
            <v>#N/A</v>
          </cell>
          <cell r="AD326" t="e">
            <v>#N/A</v>
          </cell>
          <cell r="AE326" t="e">
            <v>#N/A</v>
          </cell>
          <cell r="AF326" t="e">
            <v>#N/A</v>
          </cell>
        </row>
        <row r="327">
          <cell r="A327" t="str">
            <v>EEKTMN_6_SOLAR1</v>
          </cell>
          <cell r="B327" t="str">
            <v>EE K Solar 1</v>
          </cell>
          <cell r="C327" t="str">
            <v>Fresno</v>
          </cell>
          <cell r="D327">
            <v>0</v>
          </cell>
          <cell r="E327">
            <v>0</v>
          </cell>
          <cell r="F327">
            <v>0</v>
          </cell>
          <cell r="G327">
            <v>0</v>
          </cell>
          <cell r="H327">
            <v>0</v>
          </cell>
          <cell r="I327">
            <v>0</v>
          </cell>
          <cell r="J327">
            <v>0</v>
          </cell>
          <cell r="K327">
            <v>0</v>
          </cell>
          <cell r="L327">
            <v>0</v>
          </cell>
          <cell r="M327">
            <v>0</v>
          </cell>
          <cell r="N327">
            <v>0</v>
          </cell>
          <cell r="O327">
            <v>0</v>
          </cell>
          <cell r="P327" t="str">
            <v>N</v>
          </cell>
          <cell r="Q327" t="str">
            <v>North</v>
          </cell>
          <cell r="R327" t="str">
            <v>EO</v>
          </cell>
          <cell r="S327" t="str">
            <v/>
          </cell>
          <cell r="T327" t="str">
            <v/>
          </cell>
          <cell r="U327">
            <v>0.08</v>
          </cell>
          <cell r="V327">
            <v>0.6</v>
          </cell>
          <cell r="W327">
            <v>0.7</v>
          </cell>
          <cell r="X327">
            <v>0.88</v>
          </cell>
          <cell r="Y327">
            <v>1.28</v>
          </cell>
          <cell r="Z327">
            <v>2.62</v>
          </cell>
          <cell r="AA327">
            <v>2.88</v>
          </cell>
          <cell r="AB327">
            <v>2.48</v>
          </cell>
          <cell r="AC327">
            <v>2.22</v>
          </cell>
          <cell r="AD327">
            <v>1.48</v>
          </cell>
          <cell r="AE327">
            <v>1.14</v>
          </cell>
          <cell r="AF327">
            <v>0.7</v>
          </cell>
        </row>
        <row r="328">
          <cell r="A328" t="str">
            <v>ELCAJN_6_EB1BT1</v>
          </cell>
          <cell r="B328" t="str">
            <v>Eastern BESS 1</v>
          </cell>
          <cell r="C328" t="str">
            <v>San Diego-IV</v>
          </cell>
          <cell r="D328">
            <v>7.5</v>
          </cell>
          <cell r="E328">
            <v>7.5</v>
          </cell>
          <cell r="F328">
            <v>7.5</v>
          </cell>
          <cell r="G328">
            <v>7.5</v>
          </cell>
          <cell r="H328">
            <v>7.5</v>
          </cell>
          <cell r="I328">
            <v>7.5</v>
          </cell>
          <cell r="J328">
            <v>7.5</v>
          </cell>
          <cell r="K328">
            <v>7.5</v>
          </cell>
          <cell r="L328">
            <v>7.5</v>
          </cell>
          <cell r="M328">
            <v>7.5</v>
          </cell>
          <cell r="N328">
            <v>7.5</v>
          </cell>
          <cell r="O328">
            <v>7.5</v>
          </cell>
          <cell r="P328" t="str">
            <v>Y</v>
          </cell>
          <cell r="Q328" t="str">
            <v>South</v>
          </cell>
          <cell r="R328" t="str">
            <v>FC</v>
          </cell>
          <cell r="S328" t="str">
            <v/>
          </cell>
          <cell r="T328" t="str">
            <v/>
          </cell>
          <cell r="U328" t="e">
            <v>#N/A</v>
          </cell>
          <cell r="V328" t="e">
            <v>#N/A</v>
          </cell>
          <cell r="W328" t="e">
            <v>#N/A</v>
          </cell>
          <cell r="X328" t="e">
            <v>#N/A</v>
          </cell>
          <cell r="Y328" t="e">
            <v>#N/A</v>
          </cell>
          <cell r="Z328" t="e">
            <v>#N/A</v>
          </cell>
          <cell r="AA328" t="e">
            <v>#N/A</v>
          </cell>
          <cell r="AB328" t="e">
            <v>#N/A</v>
          </cell>
          <cell r="AC328" t="e">
            <v>#N/A</v>
          </cell>
          <cell r="AD328" t="e">
            <v>#N/A</v>
          </cell>
          <cell r="AE328" t="e">
            <v>#N/A</v>
          </cell>
          <cell r="AF328" t="e">
            <v>#N/A</v>
          </cell>
        </row>
        <row r="329">
          <cell r="A329" t="str">
            <v>ELCAJN_6_LM6K</v>
          </cell>
          <cell r="B329" t="str">
            <v>El Cajon Energy Center</v>
          </cell>
          <cell r="C329" t="str">
            <v>San Diego-IV</v>
          </cell>
          <cell r="D329">
            <v>48.1</v>
          </cell>
          <cell r="E329">
            <v>48.1</v>
          </cell>
          <cell r="F329">
            <v>48.1</v>
          </cell>
          <cell r="G329">
            <v>48.1</v>
          </cell>
          <cell r="H329">
            <v>48.1</v>
          </cell>
          <cell r="I329">
            <v>48.1</v>
          </cell>
          <cell r="J329">
            <v>48.1</v>
          </cell>
          <cell r="K329">
            <v>48.1</v>
          </cell>
          <cell r="L329">
            <v>48.1</v>
          </cell>
          <cell r="M329">
            <v>48.1</v>
          </cell>
          <cell r="N329">
            <v>48.1</v>
          </cell>
          <cell r="O329">
            <v>48.1</v>
          </cell>
          <cell r="P329" t="str">
            <v>Y</v>
          </cell>
          <cell r="Q329" t="str">
            <v>South</v>
          </cell>
          <cell r="R329" t="str">
            <v>FC</v>
          </cell>
          <cell r="S329" t="str">
            <v/>
          </cell>
          <cell r="T329" t="str">
            <v/>
          </cell>
          <cell r="U329" t="e">
            <v>#N/A</v>
          </cell>
          <cell r="V329" t="e">
            <v>#N/A</v>
          </cell>
          <cell r="W329" t="e">
            <v>#N/A</v>
          </cell>
          <cell r="X329" t="e">
            <v>#N/A</v>
          </cell>
          <cell r="Y329" t="e">
            <v>#N/A</v>
          </cell>
          <cell r="Z329" t="e">
            <v>#N/A</v>
          </cell>
          <cell r="AA329" t="e">
            <v>#N/A</v>
          </cell>
          <cell r="AB329" t="e">
            <v>#N/A</v>
          </cell>
          <cell r="AC329" t="e">
            <v>#N/A</v>
          </cell>
          <cell r="AD329" t="e">
            <v>#N/A</v>
          </cell>
          <cell r="AE329" t="e">
            <v>#N/A</v>
          </cell>
          <cell r="AF329" t="e">
            <v>#N/A</v>
          </cell>
        </row>
        <row r="330">
          <cell r="A330" t="str">
            <v>ELCAJN_6_UNITA1</v>
          </cell>
          <cell r="B330" t="str">
            <v>Cuyamaca Peak Energy Plant</v>
          </cell>
          <cell r="C330" t="str">
            <v>San Diego-IV</v>
          </cell>
          <cell r="D330">
            <v>45.42</v>
          </cell>
          <cell r="E330">
            <v>45.42</v>
          </cell>
          <cell r="F330">
            <v>45.42</v>
          </cell>
          <cell r="G330">
            <v>45.42</v>
          </cell>
          <cell r="H330">
            <v>45.42</v>
          </cell>
          <cell r="I330">
            <v>45.42</v>
          </cell>
          <cell r="J330">
            <v>45.42</v>
          </cell>
          <cell r="K330">
            <v>45.42</v>
          </cell>
          <cell r="L330">
            <v>45.42</v>
          </cell>
          <cell r="M330">
            <v>45.42</v>
          </cell>
          <cell r="N330">
            <v>45.42</v>
          </cell>
          <cell r="O330">
            <v>45.42</v>
          </cell>
          <cell r="P330" t="str">
            <v>Y</v>
          </cell>
          <cell r="Q330" t="str">
            <v>South</v>
          </cell>
          <cell r="R330" t="str">
            <v>FC</v>
          </cell>
          <cell r="S330" t="str">
            <v/>
          </cell>
          <cell r="T330" t="str">
            <v/>
          </cell>
          <cell r="U330" t="e">
            <v>#N/A</v>
          </cell>
          <cell r="V330" t="e">
            <v>#N/A</v>
          </cell>
          <cell r="W330" t="e">
            <v>#N/A</v>
          </cell>
          <cell r="X330" t="e">
            <v>#N/A</v>
          </cell>
          <cell r="Y330" t="e">
            <v>#N/A</v>
          </cell>
          <cell r="Z330" t="e">
            <v>#N/A</v>
          </cell>
          <cell r="AA330" t="e">
            <v>#N/A</v>
          </cell>
          <cell r="AB330" t="e">
            <v>#N/A</v>
          </cell>
          <cell r="AC330" t="e">
            <v>#N/A</v>
          </cell>
          <cell r="AD330" t="e">
            <v>#N/A</v>
          </cell>
          <cell r="AE330" t="e">
            <v>#N/A</v>
          </cell>
          <cell r="AF330" t="e">
            <v>#N/A</v>
          </cell>
        </row>
        <row r="331">
          <cell r="A331" t="str">
            <v>ELCAP_1_SOLAR</v>
          </cell>
          <cell r="B331" t="str">
            <v>2097 Helton</v>
          </cell>
          <cell r="C331" t="str">
            <v>Fresno</v>
          </cell>
          <cell r="D331">
            <v>0</v>
          </cell>
          <cell r="E331">
            <v>0</v>
          </cell>
          <cell r="F331">
            <v>0</v>
          </cell>
          <cell r="G331">
            <v>0</v>
          </cell>
          <cell r="H331">
            <v>0</v>
          </cell>
          <cell r="I331">
            <v>0</v>
          </cell>
          <cell r="J331">
            <v>0</v>
          </cell>
          <cell r="K331">
            <v>0</v>
          </cell>
          <cell r="L331">
            <v>0</v>
          </cell>
          <cell r="M331">
            <v>0</v>
          </cell>
          <cell r="N331">
            <v>0</v>
          </cell>
          <cell r="O331">
            <v>0</v>
          </cell>
          <cell r="P331" t="str">
            <v>N</v>
          </cell>
          <cell r="Q331" t="str">
            <v>North</v>
          </cell>
          <cell r="R331" t="str">
            <v>EO</v>
          </cell>
          <cell r="S331" t="str">
            <v/>
          </cell>
          <cell r="T331" t="str">
            <v/>
          </cell>
          <cell r="U331">
            <v>0.01</v>
          </cell>
          <cell r="V331">
            <v>0.05</v>
          </cell>
          <cell r="W331">
            <v>0.05</v>
          </cell>
          <cell r="X331">
            <v>0.07</v>
          </cell>
          <cell r="Y331">
            <v>0.1</v>
          </cell>
          <cell r="Z331">
            <v>0.2</v>
          </cell>
          <cell r="AA331">
            <v>0.22</v>
          </cell>
          <cell r="AB331">
            <v>0.19</v>
          </cell>
          <cell r="AC331">
            <v>0.17</v>
          </cell>
          <cell r="AD331">
            <v>0.11</v>
          </cell>
          <cell r="AE331">
            <v>0.09</v>
          </cell>
          <cell r="AF331">
            <v>0.05</v>
          </cell>
        </row>
        <row r="332">
          <cell r="A332" t="str">
            <v>ELDORO_7_UNIT 1</v>
          </cell>
          <cell r="B332" t="str">
            <v>El Dorado Unit 1</v>
          </cell>
          <cell r="C332" t="str">
            <v>Sierra</v>
          </cell>
          <cell r="D332">
            <v>4.49</v>
          </cell>
          <cell r="E332">
            <v>3.83</v>
          </cell>
          <cell r="F332">
            <v>5.44</v>
          </cell>
          <cell r="G332">
            <v>8.35</v>
          </cell>
          <cell r="H332">
            <v>8.5</v>
          </cell>
          <cell r="I332">
            <v>6.39</v>
          </cell>
          <cell r="J332">
            <v>5.11</v>
          </cell>
          <cell r="K332">
            <v>2.53</v>
          </cell>
          <cell r="L332">
            <v>3.6</v>
          </cell>
          <cell r="M332">
            <v>0</v>
          </cell>
          <cell r="N332">
            <v>0</v>
          </cell>
          <cell r="O332">
            <v>1.05</v>
          </cell>
          <cell r="P332" t="str">
            <v>N</v>
          </cell>
          <cell r="Q332" t="str">
            <v>North</v>
          </cell>
          <cell r="R332" t="str">
            <v>FC</v>
          </cell>
          <cell r="S332" t="str">
            <v/>
          </cell>
          <cell r="T332" t="str">
            <v/>
          </cell>
          <cell r="U332">
            <v>4.49</v>
          </cell>
          <cell r="V332">
            <v>3.83</v>
          </cell>
          <cell r="W332">
            <v>5.44</v>
          </cell>
          <cell r="X332">
            <v>8.35</v>
          </cell>
          <cell r="Y332">
            <v>8.5</v>
          </cell>
          <cell r="Z332">
            <v>6.39</v>
          </cell>
          <cell r="AA332">
            <v>5.11</v>
          </cell>
          <cell r="AB332">
            <v>2.53</v>
          </cell>
          <cell r="AC332">
            <v>3.6</v>
          </cell>
          <cell r="AD332">
            <v>0</v>
          </cell>
          <cell r="AE332">
            <v>0</v>
          </cell>
          <cell r="AF332">
            <v>1.05</v>
          </cell>
        </row>
        <row r="333">
          <cell r="A333" t="str">
            <v>ELDORO_7_UNIT 2</v>
          </cell>
          <cell r="B333" t="str">
            <v>El Dorado Unit 2</v>
          </cell>
          <cell r="C333" t="str">
            <v>Sierra</v>
          </cell>
          <cell r="D333">
            <v>7</v>
          </cell>
          <cell r="E333">
            <v>4.09</v>
          </cell>
          <cell r="F333">
            <v>4</v>
          </cell>
          <cell r="G333">
            <v>8.05</v>
          </cell>
          <cell r="H333">
            <v>8.81</v>
          </cell>
          <cell r="I333">
            <v>6.44</v>
          </cell>
          <cell r="J333">
            <v>4.24</v>
          </cell>
          <cell r="K333">
            <v>5.18</v>
          </cell>
          <cell r="L333">
            <v>3.18</v>
          </cell>
          <cell r="M333">
            <v>0</v>
          </cell>
          <cell r="N333">
            <v>0</v>
          </cell>
          <cell r="O333">
            <v>0.68</v>
          </cell>
          <cell r="P333" t="str">
            <v>N</v>
          </cell>
          <cell r="Q333" t="str">
            <v>North</v>
          </cell>
          <cell r="R333" t="str">
            <v>FC</v>
          </cell>
          <cell r="S333" t="str">
            <v/>
          </cell>
          <cell r="T333" t="str">
            <v/>
          </cell>
          <cell r="U333">
            <v>7</v>
          </cell>
          <cell r="V333">
            <v>4.09</v>
          </cell>
          <cell r="W333">
            <v>4</v>
          </cell>
          <cell r="X333">
            <v>8.05</v>
          </cell>
          <cell r="Y333">
            <v>8.81</v>
          </cell>
          <cell r="Z333">
            <v>6.44</v>
          </cell>
          <cell r="AA333">
            <v>4.24</v>
          </cell>
          <cell r="AB333">
            <v>5.18</v>
          </cell>
          <cell r="AC333">
            <v>3.18</v>
          </cell>
          <cell r="AD333">
            <v>0</v>
          </cell>
          <cell r="AE333">
            <v>0</v>
          </cell>
          <cell r="AF333">
            <v>0.68</v>
          </cell>
        </row>
        <row r="334">
          <cell r="A334" t="str">
            <v>ELECTR_7_PL1X3</v>
          </cell>
          <cell r="B334" t="str">
            <v>ELECTRA PH UNIT 1 &amp; 2 AGGREGATE</v>
          </cell>
          <cell r="C334" t="str">
            <v>CAISO System</v>
          </cell>
          <cell r="D334">
            <v>49.36</v>
          </cell>
          <cell r="E334">
            <v>33.74</v>
          </cell>
          <cell r="F334">
            <v>51</v>
          </cell>
          <cell r="G334">
            <v>25.4</v>
          </cell>
          <cell r="H334">
            <v>48.6</v>
          </cell>
          <cell r="I334">
            <v>53.88</v>
          </cell>
          <cell r="J334">
            <v>50.6</v>
          </cell>
          <cell r="K334">
            <v>54.6</v>
          </cell>
          <cell r="L334">
            <v>61.28</v>
          </cell>
          <cell r="M334">
            <v>48.64</v>
          </cell>
          <cell r="N334">
            <v>50.76</v>
          </cell>
          <cell r="O334">
            <v>55.6</v>
          </cell>
          <cell r="P334" t="str">
            <v>Y</v>
          </cell>
          <cell r="Q334" t="str">
            <v>North</v>
          </cell>
          <cell r="R334" t="str">
            <v>FC</v>
          </cell>
          <cell r="S334" t="str">
            <v/>
          </cell>
          <cell r="T334" t="str">
            <v/>
          </cell>
          <cell r="U334" t="e">
            <v>#N/A</v>
          </cell>
          <cell r="V334" t="e">
            <v>#N/A</v>
          </cell>
          <cell r="W334" t="e">
            <v>#N/A</v>
          </cell>
          <cell r="X334" t="e">
            <v>#N/A</v>
          </cell>
          <cell r="Y334" t="e">
            <v>#N/A</v>
          </cell>
          <cell r="Z334" t="e">
            <v>#N/A</v>
          </cell>
          <cell r="AA334" t="e">
            <v>#N/A</v>
          </cell>
          <cell r="AB334" t="e">
            <v>#N/A</v>
          </cell>
          <cell r="AC334" t="e">
            <v>#N/A</v>
          </cell>
          <cell r="AD334" t="e">
            <v>#N/A</v>
          </cell>
          <cell r="AE334" t="e">
            <v>#N/A</v>
          </cell>
          <cell r="AF334" t="e">
            <v>#N/A</v>
          </cell>
        </row>
        <row r="335">
          <cell r="A335" t="str">
            <v>ELKCRK_6_STONYG</v>
          </cell>
          <cell r="B335" t="str">
            <v>STONEY GORGE HYDRO AGGREGATE</v>
          </cell>
          <cell r="C335" t="str">
            <v>CAISO System</v>
          </cell>
          <cell r="D335">
            <v>0</v>
          </cell>
          <cell r="E335">
            <v>0</v>
          </cell>
          <cell r="F335">
            <v>0</v>
          </cell>
          <cell r="G335">
            <v>0</v>
          </cell>
          <cell r="H335">
            <v>0</v>
          </cell>
          <cell r="I335">
            <v>0</v>
          </cell>
          <cell r="J335">
            <v>0</v>
          </cell>
          <cell r="K335">
            <v>0</v>
          </cell>
          <cell r="L335">
            <v>0</v>
          </cell>
          <cell r="M335">
            <v>0</v>
          </cell>
          <cell r="N335">
            <v>0</v>
          </cell>
          <cell r="O335">
            <v>0</v>
          </cell>
          <cell r="P335" t="str">
            <v>Y</v>
          </cell>
          <cell r="Q335" t="str">
            <v>North</v>
          </cell>
          <cell r="R335" t="str">
            <v>FC</v>
          </cell>
          <cell r="S335" t="str">
            <v/>
          </cell>
          <cell r="T335" t="str">
            <v/>
          </cell>
          <cell r="U335" t="e">
            <v>#N/A</v>
          </cell>
          <cell r="V335" t="e">
            <v>#N/A</v>
          </cell>
          <cell r="W335" t="e">
            <v>#N/A</v>
          </cell>
          <cell r="X335" t="e">
            <v>#N/A</v>
          </cell>
          <cell r="Y335" t="e">
            <v>#N/A</v>
          </cell>
          <cell r="Z335" t="e">
            <v>#N/A</v>
          </cell>
          <cell r="AA335" t="e">
            <v>#N/A</v>
          </cell>
          <cell r="AB335" t="e">
            <v>#N/A</v>
          </cell>
          <cell r="AC335" t="e">
            <v>#N/A</v>
          </cell>
          <cell r="AD335" t="e">
            <v>#N/A</v>
          </cell>
          <cell r="AE335" t="e">
            <v>#N/A</v>
          </cell>
          <cell r="AF335" t="e">
            <v>#N/A</v>
          </cell>
        </row>
        <row r="336">
          <cell r="A336" t="str">
            <v>ELKHIL_2_PL1X3</v>
          </cell>
          <cell r="B336" t="str">
            <v>ELK HILLS COMBINED CYCLE (AGGREGATE)</v>
          </cell>
          <cell r="C336" t="str">
            <v>CAISO System</v>
          </cell>
          <cell r="D336">
            <v>380</v>
          </cell>
          <cell r="E336">
            <v>380</v>
          </cell>
          <cell r="F336">
            <v>380</v>
          </cell>
          <cell r="G336">
            <v>380</v>
          </cell>
          <cell r="H336">
            <v>380</v>
          </cell>
          <cell r="I336">
            <v>380</v>
          </cell>
          <cell r="J336">
            <v>380</v>
          </cell>
          <cell r="K336">
            <v>380</v>
          </cell>
          <cell r="L336">
            <v>380</v>
          </cell>
          <cell r="M336">
            <v>380</v>
          </cell>
          <cell r="N336">
            <v>380</v>
          </cell>
          <cell r="O336">
            <v>380</v>
          </cell>
          <cell r="P336" t="str">
            <v>Y</v>
          </cell>
          <cell r="Q336" t="str">
            <v>North</v>
          </cell>
          <cell r="R336" t="str">
            <v>FC</v>
          </cell>
          <cell r="S336" t="str">
            <v/>
          </cell>
          <cell r="T336" t="str">
            <v/>
          </cell>
          <cell r="U336" t="e">
            <v>#N/A</v>
          </cell>
          <cell r="V336" t="e">
            <v>#N/A</v>
          </cell>
          <cell r="W336" t="e">
            <v>#N/A</v>
          </cell>
          <cell r="X336" t="e">
            <v>#N/A</v>
          </cell>
          <cell r="Y336" t="e">
            <v>#N/A</v>
          </cell>
          <cell r="Z336" t="e">
            <v>#N/A</v>
          </cell>
          <cell r="AA336" t="e">
            <v>#N/A</v>
          </cell>
          <cell r="AB336" t="e">
            <v>#N/A</v>
          </cell>
          <cell r="AC336" t="e">
            <v>#N/A</v>
          </cell>
          <cell r="AD336" t="e">
            <v>#N/A</v>
          </cell>
          <cell r="AE336" t="e">
            <v>#N/A</v>
          </cell>
          <cell r="AF336" t="e">
            <v>#N/A</v>
          </cell>
        </row>
        <row r="337">
          <cell r="A337" t="str">
            <v>ELKHRN_1_EESX3</v>
          </cell>
          <cell r="B337" t="str">
            <v>Elkhorn Energy Storage</v>
          </cell>
          <cell r="C337" t="str">
            <v>Bay Area</v>
          </cell>
          <cell r="D337">
            <v>182.5</v>
          </cell>
          <cell r="E337">
            <v>182.5</v>
          </cell>
          <cell r="F337">
            <v>182.5</v>
          </cell>
          <cell r="G337">
            <v>182.5</v>
          </cell>
          <cell r="H337">
            <v>182.5</v>
          </cell>
          <cell r="I337">
            <v>182.5</v>
          </cell>
          <cell r="J337">
            <v>182.5</v>
          </cell>
          <cell r="K337">
            <v>182.5</v>
          </cell>
          <cell r="L337">
            <v>182.5</v>
          </cell>
          <cell r="M337">
            <v>182.5</v>
          </cell>
          <cell r="N337">
            <v>182.5</v>
          </cell>
          <cell r="O337">
            <v>182.5</v>
          </cell>
          <cell r="P337" t="str">
            <v>Y</v>
          </cell>
          <cell r="Q337" t="str">
            <v>North</v>
          </cell>
          <cell r="R337" t="str">
            <v>FC</v>
          </cell>
          <cell r="S337" t="str">
            <v/>
          </cell>
          <cell r="T337" t="str">
            <v/>
          </cell>
          <cell r="U337" t="e">
            <v>#N/A</v>
          </cell>
          <cell r="V337" t="e">
            <v>#N/A</v>
          </cell>
          <cell r="W337" t="e">
            <v>#N/A</v>
          </cell>
          <cell r="X337" t="e">
            <v>#N/A</v>
          </cell>
          <cell r="Y337" t="e">
            <v>#N/A</v>
          </cell>
          <cell r="Z337" t="e">
            <v>#N/A</v>
          </cell>
          <cell r="AA337" t="e">
            <v>#N/A</v>
          </cell>
          <cell r="AB337" t="e">
            <v>#N/A</v>
          </cell>
          <cell r="AC337" t="e">
            <v>#N/A</v>
          </cell>
          <cell r="AD337" t="e">
            <v>#N/A</v>
          </cell>
          <cell r="AE337" t="e">
            <v>#N/A</v>
          </cell>
          <cell r="AF337" t="e">
            <v>#N/A</v>
          </cell>
        </row>
        <row r="338">
          <cell r="A338" t="str">
            <v>ELLIS_2_QF</v>
          </cell>
          <cell r="B338" t="str">
            <v>ELLIS QFS</v>
          </cell>
          <cell r="C338" t="str">
            <v>LA Basin</v>
          </cell>
          <cell r="D338">
            <v>0.24</v>
          </cell>
          <cell r="E338">
            <v>0.33</v>
          </cell>
          <cell r="F338">
            <v>0.07</v>
          </cell>
          <cell r="G338">
            <v>0.05</v>
          </cell>
          <cell r="H338">
            <v>0.06</v>
          </cell>
          <cell r="I338">
            <v>0.11</v>
          </cell>
          <cell r="J338">
            <v>0.2</v>
          </cell>
          <cell r="K338">
            <v>0.55</v>
          </cell>
          <cell r="L338">
            <v>1</v>
          </cell>
          <cell r="M338">
            <v>1</v>
          </cell>
          <cell r="N338">
            <v>1</v>
          </cell>
          <cell r="O338">
            <v>0.98</v>
          </cell>
          <cell r="P338" t="str">
            <v>N</v>
          </cell>
          <cell r="Q338" t="str">
            <v>South</v>
          </cell>
          <cell r="R338" t="str">
            <v>FC</v>
          </cell>
          <cell r="S338" t="str">
            <v/>
          </cell>
          <cell r="T338" t="str">
            <v/>
          </cell>
          <cell r="U338">
            <v>0.24</v>
          </cell>
          <cell r="V338">
            <v>0.33</v>
          </cell>
          <cell r="W338">
            <v>0.07</v>
          </cell>
          <cell r="X338">
            <v>0.05</v>
          </cell>
          <cell r="Y338">
            <v>0.06</v>
          </cell>
          <cell r="Z338">
            <v>0.11</v>
          </cell>
          <cell r="AA338">
            <v>0.2</v>
          </cell>
          <cell r="AB338">
            <v>0.55</v>
          </cell>
          <cell r="AC338">
            <v>1</v>
          </cell>
          <cell r="AD338">
            <v>1</v>
          </cell>
          <cell r="AE338">
            <v>1</v>
          </cell>
          <cell r="AF338">
            <v>0.98</v>
          </cell>
        </row>
        <row r="339">
          <cell r="A339" t="str">
            <v>ELNIDP_6_BIOMAS</v>
          </cell>
          <cell r="B339" t="str">
            <v>El Nido Biomass to Energy</v>
          </cell>
          <cell r="C339" t="str">
            <v>Fresno</v>
          </cell>
          <cell r="D339">
            <v>8.89</v>
          </cell>
          <cell r="E339">
            <v>9.22</v>
          </cell>
          <cell r="F339">
            <v>9.31</v>
          </cell>
          <cell r="G339">
            <v>8.81</v>
          </cell>
          <cell r="H339">
            <v>8.63</v>
          </cell>
          <cell r="I339">
            <v>9.48</v>
          </cell>
          <cell r="J339">
            <v>8.99</v>
          </cell>
          <cell r="K339">
            <v>9.24</v>
          </cell>
          <cell r="L339">
            <v>9.17</v>
          </cell>
          <cell r="M339">
            <v>6.97</v>
          </cell>
          <cell r="N339">
            <v>5.57</v>
          </cell>
          <cell r="O339">
            <v>6.38</v>
          </cell>
          <cell r="P339" t="str">
            <v>N</v>
          </cell>
          <cell r="Q339" t="str">
            <v>North</v>
          </cell>
          <cell r="R339" t="str">
            <v>FC</v>
          </cell>
          <cell r="S339">
            <v>0.97</v>
          </cell>
          <cell r="T339" t="str">
            <v>Behind Exchequer-Le Grand 115 kV constraint - Any future NQC increase request may result in minimum 96% FCDS.</v>
          </cell>
          <cell r="U339">
            <v>9.16</v>
          </cell>
          <cell r="V339">
            <v>9.5</v>
          </cell>
          <cell r="W339">
            <v>9.6</v>
          </cell>
          <cell r="X339">
            <v>9.08</v>
          </cell>
          <cell r="Y339">
            <v>8.9</v>
          </cell>
          <cell r="Z339">
            <v>9.77</v>
          </cell>
          <cell r="AA339">
            <v>9.27</v>
          </cell>
          <cell r="AB339">
            <v>9.53</v>
          </cell>
          <cell r="AC339">
            <v>9.45</v>
          </cell>
          <cell r="AD339">
            <v>7.19</v>
          </cell>
          <cell r="AE339">
            <v>5.74</v>
          </cell>
          <cell r="AF339">
            <v>6.58</v>
          </cell>
        </row>
        <row r="340">
          <cell r="A340" t="str">
            <v>ELSEGN_2_UN1011</v>
          </cell>
          <cell r="B340" t="str">
            <v>El Segundo Energy Center 5/6</v>
          </cell>
          <cell r="C340" t="str">
            <v>LA Basin</v>
          </cell>
          <cell r="D340">
            <v>274.31</v>
          </cell>
          <cell r="E340">
            <v>274.31</v>
          </cell>
          <cell r="F340">
            <v>274.31</v>
          </cell>
          <cell r="G340">
            <v>274.31</v>
          </cell>
          <cell r="H340">
            <v>274.31</v>
          </cell>
          <cell r="I340">
            <v>274.31</v>
          </cell>
          <cell r="J340">
            <v>274.31</v>
          </cell>
          <cell r="K340">
            <v>274.31</v>
          </cell>
          <cell r="L340">
            <v>274.31</v>
          </cell>
          <cell r="M340">
            <v>274.31</v>
          </cell>
          <cell r="N340">
            <v>274.31</v>
          </cell>
          <cell r="O340">
            <v>274.31</v>
          </cell>
          <cell r="P340" t="str">
            <v>Y</v>
          </cell>
          <cell r="Q340" t="str">
            <v>South</v>
          </cell>
          <cell r="R340" t="str">
            <v>FC</v>
          </cell>
          <cell r="S340" t="str">
            <v/>
          </cell>
          <cell r="T340" t="str">
            <v/>
          </cell>
          <cell r="U340" t="e">
            <v>#N/A</v>
          </cell>
          <cell r="V340" t="e">
            <v>#N/A</v>
          </cell>
          <cell r="W340" t="e">
            <v>#N/A</v>
          </cell>
          <cell r="X340" t="e">
            <v>#N/A</v>
          </cell>
          <cell r="Y340" t="e">
            <v>#N/A</v>
          </cell>
          <cell r="Z340" t="e">
            <v>#N/A</v>
          </cell>
          <cell r="AA340" t="e">
            <v>#N/A</v>
          </cell>
          <cell r="AB340" t="e">
            <v>#N/A</v>
          </cell>
          <cell r="AC340" t="e">
            <v>#N/A</v>
          </cell>
          <cell r="AD340" t="e">
            <v>#N/A</v>
          </cell>
          <cell r="AE340" t="e">
            <v>#N/A</v>
          </cell>
          <cell r="AF340" t="e">
            <v>#N/A</v>
          </cell>
        </row>
        <row r="341">
          <cell r="A341" t="str">
            <v>ELSEGN_2_UN2021</v>
          </cell>
          <cell r="B341" t="str">
            <v>El Segundo Energy Center 7/8</v>
          </cell>
          <cell r="C341" t="str">
            <v>LA Basin</v>
          </cell>
          <cell r="D341">
            <v>271.74</v>
          </cell>
          <cell r="E341">
            <v>271.74</v>
          </cell>
          <cell r="F341">
            <v>271.74</v>
          </cell>
          <cell r="G341">
            <v>271.74</v>
          </cell>
          <cell r="H341">
            <v>271.74</v>
          </cell>
          <cell r="I341">
            <v>271.74</v>
          </cell>
          <cell r="J341">
            <v>271.74</v>
          </cell>
          <cell r="K341">
            <v>271.74</v>
          </cell>
          <cell r="L341">
            <v>271.74</v>
          </cell>
          <cell r="M341">
            <v>271.74</v>
          </cell>
          <cell r="N341">
            <v>271.74</v>
          </cell>
          <cell r="O341">
            <v>271.74</v>
          </cell>
          <cell r="P341" t="str">
            <v>Y</v>
          </cell>
          <cell r="Q341" t="str">
            <v>South</v>
          </cell>
          <cell r="R341" t="str">
            <v>FC</v>
          </cell>
          <cell r="S341" t="str">
            <v/>
          </cell>
          <cell r="T341" t="str">
            <v/>
          </cell>
          <cell r="U341" t="e">
            <v>#N/A</v>
          </cell>
          <cell r="V341" t="e">
            <v>#N/A</v>
          </cell>
          <cell r="W341" t="e">
            <v>#N/A</v>
          </cell>
          <cell r="X341" t="e">
            <v>#N/A</v>
          </cell>
          <cell r="Y341" t="e">
            <v>#N/A</v>
          </cell>
          <cell r="Z341" t="e">
            <v>#N/A</v>
          </cell>
          <cell r="AA341" t="e">
            <v>#N/A</v>
          </cell>
          <cell r="AB341" t="e">
            <v>#N/A</v>
          </cell>
          <cell r="AC341" t="e">
            <v>#N/A</v>
          </cell>
          <cell r="AD341" t="e">
            <v>#N/A</v>
          </cell>
          <cell r="AE341" t="e">
            <v>#N/A</v>
          </cell>
          <cell r="AF341" t="e">
            <v>#N/A</v>
          </cell>
        </row>
        <row r="342">
          <cell r="A342" t="str">
            <v>ENERSJ_2_WIND</v>
          </cell>
          <cell r="B342" t="str">
            <v>ESJ Wind Energy</v>
          </cell>
          <cell r="C342" t="str">
            <v>San Diego-IV</v>
          </cell>
          <cell r="D342">
            <v>26.68</v>
          </cell>
          <cell r="E342">
            <v>28.38</v>
          </cell>
          <cell r="F342">
            <v>24.93</v>
          </cell>
          <cell r="G342">
            <v>23.89</v>
          </cell>
          <cell r="H342">
            <v>25.4</v>
          </cell>
          <cell r="I342">
            <v>23.28</v>
          </cell>
          <cell r="J342">
            <v>21.63</v>
          </cell>
          <cell r="K342">
            <v>16.44</v>
          </cell>
          <cell r="L342">
            <v>16.98</v>
          </cell>
          <cell r="M342">
            <v>15.75</v>
          </cell>
          <cell r="N342">
            <v>21.23</v>
          </cell>
          <cell r="O342">
            <v>25.72</v>
          </cell>
          <cell r="P342" t="str">
            <v>N</v>
          </cell>
          <cell r="Q342" t="str">
            <v>South</v>
          </cell>
          <cell r="R342" t="str">
            <v>FC</v>
          </cell>
          <cell r="S342" t="str">
            <v/>
          </cell>
          <cell r="T342" t="str">
            <v/>
          </cell>
          <cell r="U342">
            <v>26.681700689498435</v>
          </cell>
          <cell r="V342">
            <v>28.377836783094253</v>
          </cell>
          <cell r="W342">
            <v>24.934383912605632</v>
          </cell>
          <cell r="X342">
            <v>23.889228507875973</v>
          </cell>
          <cell r="Y342">
            <v>25.40239653432416</v>
          </cell>
          <cell r="Z342">
            <v>23.284298358127277</v>
          </cell>
          <cell r="AA342">
            <v>21.63304765735296</v>
          </cell>
          <cell r="AB342">
            <v>16.43771466821562</v>
          </cell>
          <cell r="AC342">
            <v>16.98062423790275</v>
          </cell>
          <cell r="AD342">
            <v>15.752736217116576</v>
          </cell>
          <cell r="AE342">
            <v>21.2296991972041</v>
          </cell>
          <cell r="AF342">
            <v>25.71622886068331</v>
          </cell>
        </row>
        <row r="343">
          <cell r="A343" t="str">
            <v>ENERSJ_5_ESJWD2</v>
          </cell>
          <cell r="B343" t="str">
            <v>Energia Sierra Juarez Wind 2</v>
          </cell>
          <cell r="C343" t="str">
            <v>San Diego-IV</v>
          </cell>
          <cell r="D343">
            <v>18.55</v>
          </cell>
          <cell r="E343">
            <v>19.73</v>
          </cell>
          <cell r="F343">
            <v>17.34</v>
          </cell>
          <cell r="G343">
            <v>16.61</v>
          </cell>
          <cell r="H343">
            <v>17.66</v>
          </cell>
          <cell r="I343">
            <v>16.19</v>
          </cell>
          <cell r="J343">
            <v>15.04</v>
          </cell>
          <cell r="K343">
            <v>11.43</v>
          </cell>
          <cell r="L343">
            <v>11.81</v>
          </cell>
          <cell r="M343">
            <v>10.95</v>
          </cell>
          <cell r="N343">
            <v>14.76</v>
          </cell>
          <cell r="O343">
            <v>17.88</v>
          </cell>
          <cell r="P343" t="str">
            <v>N</v>
          </cell>
          <cell r="Q343" t="str">
            <v>South</v>
          </cell>
          <cell r="R343" t="str">
            <v>FC</v>
          </cell>
          <cell r="S343" t="str">
            <v/>
          </cell>
          <cell r="T343" t="str">
            <v/>
          </cell>
          <cell r="U343">
            <v>18.553500479452552</v>
          </cell>
          <cell r="V343">
            <v>19.732932862416533</v>
          </cell>
          <cell r="W343">
            <v>17.338478879626436</v>
          </cell>
          <cell r="X343">
            <v>16.611715187595873</v>
          </cell>
          <cell r="Y343">
            <v>17.663918119894284</v>
          </cell>
          <cell r="Z343">
            <v>16.191068394724265</v>
          </cell>
          <cell r="AA343">
            <v>15.04284770875537</v>
          </cell>
          <cell r="AB343">
            <v>11.430198941474437</v>
          </cell>
          <cell r="AC343">
            <v>11.807718840925753</v>
          </cell>
          <cell r="AD343">
            <v>10.95388942249828</v>
          </cell>
          <cell r="AE343">
            <v>14.762373613949869</v>
          </cell>
          <cell r="AF343">
            <v>17.88214589650164</v>
          </cell>
        </row>
        <row r="344">
          <cell r="A344" t="str">
            <v>ENWIND_2_WIND1</v>
          </cell>
          <cell r="B344" t="str">
            <v>Cameron Ridge</v>
          </cell>
          <cell r="C344" t="str">
            <v>CAISO System</v>
          </cell>
          <cell r="D344">
            <v>8.32</v>
          </cell>
          <cell r="E344">
            <v>8.85</v>
          </cell>
          <cell r="F344">
            <v>7.78</v>
          </cell>
          <cell r="G344">
            <v>7.45</v>
          </cell>
          <cell r="H344">
            <v>7.92</v>
          </cell>
          <cell r="I344">
            <v>7.26</v>
          </cell>
          <cell r="J344">
            <v>6.75</v>
          </cell>
          <cell r="K344">
            <v>5.13</v>
          </cell>
          <cell r="L344">
            <v>5.3</v>
          </cell>
          <cell r="M344">
            <v>4.91</v>
          </cell>
          <cell r="N344">
            <v>6.62</v>
          </cell>
          <cell r="O344">
            <v>8.02</v>
          </cell>
          <cell r="P344" t="str">
            <v>N</v>
          </cell>
          <cell r="Q344" t="str">
            <v>South</v>
          </cell>
          <cell r="R344" t="str">
            <v>FC</v>
          </cell>
          <cell r="S344" t="str">
            <v/>
          </cell>
          <cell r="T344" t="str">
            <v/>
          </cell>
          <cell r="U344">
            <v>8.322570215068717</v>
          </cell>
          <cell r="V344">
            <v>8.851629883998275</v>
          </cell>
          <cell r="W344">
            <v>7.777546240289572</v>
          </cell>
          <cell r="X344">
            <v>7.4515408127215785</v>
          </cell>
          <cell r="Y344">
            <v>7.923528985209722</v>
          </cell>
          <cell r="Z344">
            <v>7.262850679919171</v>
          </cell>
          <cell r="AA344">
            <v>6.747791686498837</v>
          </cell>
          <cell r="AB344">
            <v>5.127260668032819</v>
          </cell>
          <cell r="AC344">
            <v>5.296605308643838</v>
          </cell>
          <cell r="AD344">
            <v>4.913601826663514</v>
          </cell>
          <cell r="AE344">
            <v>6.621979021114656</v>
          </cell>
          <cell r="AF344">
            <v>8.02141973071645</v>
          </cell>
        </row>
        <row r="345">
          <cell r="A345" t="str">
            <v>ENWIND_2_WIND2</v>
          </cell>
          <cell r="B345" t="str">
            <v>Ridgetop I</v>
          </cell>
          <cell r="C345" t="str">
            <v>CAISO System</v>
          </cell>
          <cell r="D345">
            <v>6.76</v>
          </cell>
          <cell r="E345">
            <v>7.19</v>
          </cell>
          <cell r="F345">
            <v>6.31</v>
          </cell>
          <cell r="G345">
            <v>6.05</v>
          </cell>
          <cell r="H345">
            <v>6.43</v>
          </cell>
          <cell r="I345">
            <v>5.9</v>
          </cell>
          <cell r="J345">
            <v>5.48</v>
          </cell>
          <cell r="K345">
            <v>4.16</v>
          </cell>
          <cell r="L345">
            <v>4.3</v>
          </cell>
          <cell r="M345">
            <v>3.99</v>
          </cell>
          <cell r="N345">
            <v>5.38</v>
          </cell>
          <cell r="O345">
            <v>6.51</v>
          </cell>
          <cell r="P345" t="str">
            <v>N</v>
          </cell>
          <cell r="Q345" t="str">
            <v>South</v>
          </cell>
          <cell r="R345" t="str">
            <v>FC</v>
          </cell>
          <cell r="S345" t="str">
            <v/>
          </cell>
          <cell r="T345" t="str">
            <v/>
          </cell>
          <cell r="U345">
            <v>6.757008174612054</v>
          </cell>
          <cell r="V345">
            <v>7.186546215798174</v>
          </cell>
          <cell r="W345">
            <v>6.314508879589665</v>
          </cell>
          <cell r="X345">
            <v>6.049828464511108</v>
          </cell>
          <cell r="Y345">
            <v>6.433030751473881</v>
          </cell>
          <cell r="Z345">
            <v>5.8966329087072</v>
          </cell>
          <cell r="AA345">
            <v>5.478461870312432</v>
          </cell>
          <cell r="AB345">
            <v>4.162769595447452</v>
          </cell>
          <cell r="AC345">
            <v>4.300258747400008</v>
          </cell>
          <cell r="AD345">
            <v>3.989302204917469</v>
          </cell>
          <cell r="AE345">
            <v>5.3763158761661245</v>
          </cell>
          <cell r="AF345">
            <v>6.512507229354502</v>
          </cell>
        </row>
        <row r="346">
          <cell r="A346" t="str">
            <v>ESCNDO_6_EB1BT1</v>
          </cell>
          <cell r="B346" t="str">
            <v>Escondido BESS 1</v>
          </cell>
          <cell r="C346" t="str">
            <v>San Diego-IV</v>
          </cell>
          <cell r="D346">
            <v>10</v>
          </cell>
          <cell r="E346">
            <v>10</v>
          </cell>
          <cell r="F346">
            <v>10</v>
          </cell>
          <cell r="G346">
            <v>10</v>
          </cell>
          <cell r="H346">
            <v>10</v>
          </cell>
          <cell r="I346">
            <v>10</v>
          </cell>
          <cell r="J346">
            <v>10</v>
          </cell>
          <cell r="K346">
            <v>10</v>
          </cell>
          <cell r="L346">
            <v>10</v>
          </cell>
          <cell r="M346">
            <v>10</v>
          </cell>
          <cell r="N346">
            <v>10</v>
          </cell>
          <cell r="O346">
            <v>10</v>
          </cell>
          <cell r="P346" t="str">
            <v>Y</v>
          </cell>
          <cell r="Q346" t="str">
            <v>South</v>
          </cell>
          <cell r="R346" t="str">
            <v>FC</v>
          </cell>
          <cell r="S346" t="str">
            <v/>
          </cell>
          <cell r="T346" t="str">
            <v/>
          </cell>
          <cell r="U346" t="e">
            <v>#N/A</v>
          </cell>
          <cell r="V346" t="e">
            <v>#N/A</v>
          </cell>
          <cell r="W346" t="e">
            <v>#N/A</v>
          </cell>
          <cell r="X346" t="e">
            <v>#N/A</v>
          </cell>
          <cell r="Y346" t="e">
            <v>#N/A</v>
          </cell>
          <cell r="Z346" t="e">
            <v>#N/A</v>
          </cell>
          <cell r="AA346" t="e">
            <v>#N/A</v>
          </cell>
          <cell r="AB346" t="e">
            <v>#N/A</v>
          </cell>
          <cell r="AC346" t="e">
            <v>#N/A</v>
          </cell>
          <cell r="AD346" t="e">
            <v>#N/A</v>
          </cell>
          <cell r="AE346" t="e">
            <v>#N/A</v>
          </cell>
          <cell r="AF346" t="e">
            <v>#N/A</v>
          </cell>
        </row>
        <row r="347">
          <cell r="A347" t="str">
            <v>ESCNDO_6_EB2BT2</v>
          </cell>
          <cell r="B347" t="str">
            <v>Escondido BESS 2</v>
          </cell>
          <cell r="C347" t="str">
            <v>San Diego-IV</v>
          </cell>
          <cell r="D347">
            <v>10</v>
          </cell>
          <cell r="E347">
            <v>10</v>
          </cell>
          <cell r="F347">
            <v>10</v>
          </cell>
          <cell r="G347">
            <v>10</v>
          </cell>
          <cell r="H347">
            <v>10</v>
          </cell>
          <cell r="I347">
            <v>10</v>
          </cell>
          <cell r="J347">
            <v>10</v>
          </cell>
          <cell r="K347">
            <v>10</v>
          </cell>
          <cell r="L347">
            <v>10</v>
          </cell>
          <cell r="M347">
            <v>10</v>
          </cell>
          <cell r="N347">
            <v>10</v>
          </cell>
          <cell r="O347">
            <v>10</v>
          </cell>
          <cell r="P347" t="str">
            <v>Y</v>
          </cell>
          <cell r="Q347" t="str">
            <v>South</v>
          </cell>
          <cell r="R347" t="str">
            <v>FC</v>
          </cell>
          <cell r="S347" t="str">
            <v/>
          </cell>
          <cell r="T347" t="str">
            <v/>
          </cell>
          <cell r="U347" t="e">
            <v>#N/A</v>
          </cell>
          <cell r="V347" t="e">
            <v>#N/A</v>
          </cell>
          <cell r="W347" t="e">
            <v>#N/A</v>
          </cell>
          <cell r="X347" t="e">
            <v>#N/A</v>
          </cell>
          <cell r="Y347" t="e">
            <v>#N/A</v>
          </cell>
          <cell r="Z347" t="e">
            <v>#N/A</v>
          </cell>
          <cell r="AA347" t="e">
            <v>#N/A</v>
          </cell>
          <cell r="AB347" t="e">
            <v>#N/A</v>
          </cell>
          <cell r="AC347" t="e">
            <v>#N/A</v>
          </cell>
          <cell r="AD347" t="e">
            <v>#N/A</v>
          </cell>
          <cell r="AE347" t="e">
            <v>#N/A</v>
          </cell>
          <cell r="AF347" t="e">
            <v>#N/A</v>
          </cell>
        </row>
        <row r="348">
          <cell r="A348" t="str">
            <v>ESCNDO_6_EB3BT3</v>
          </cell>
          <cell r="B348" t="str">
            <v>Escondido BESS 3</v>
          </cell>
          <cell r="C348" t="str">
            <v>San Diego-IV</v>
          </cell>
          <cell r="D348">
            <v>10</v>
          </cell>
          <cell r="E348">
            <v>10</v>
          </cell>
          <cell r="F348">
            <v>10</v>
          </cell>
          <cell r="G348">
            <v>10</v>
          </cell>
          <cell r="H348">
            <v>10</v>
          </cell>
          <cell r="I348">
            <v>10</v>
          </cell>
          <cell r="J348">
            <v>10</v>
          </cell>
          <cell r="K348">
            <v>10</v>
          </cell>
          <cell r="L348">
            <v>10</v>
          </cell>
          <cell r="M348">
            <v>10</v>
          </cell>
          <cell r="N348">
            <v>10</v>
          </cell>
          <cell r="O348">
            <v>10</v>
          </cell>
          <cell r="P348" t="str">
            <v>Y</v>
          </cell>
          <cell r="Q348" t="str">
            <v>South</v>
          </cell>
          <cell r="R348" t="str">
            <v>FC</v>
          </cell>
          <cell r="S348" t="str">
            <v/>
          </cell>
          <cell r="T348" t="str">
            <v/>
          </cell>
          <cell r="U348" t="e">
            <v>#N/A</v>
          </cell>
          <cell r="V348" t="e">
            <v>#N/A</v>
          </cell>
          <cell r="W348" t="e">
            <v>#N/A</v>
          </cell>
          <cell r="X348" t="e">
            <v>#N/A</v>
          </cell>
          <cell r="Y348" t="e">
            <v>#N/A</v>
          </cell>
          <cell r="Z348" t="e">
            <v>#N/A</v>
          </cell>
          <cell r="AA348" t="e">
            <v>#N/A</v>
          </cell>
          <cell r="AB348" t="e">
            <v>#N/A</v>
          </cell>
          <cell r="AC348" t="e">
            <v>#N/A</v>
          </cell>
          <cell r="AD348" t="e">
            <v>#N/A</v>
          </cell>
          <cell r="AE348" t="e">
            <v>#N/A</v>
          </cell>
          <cell r="AF348" t="e">
            <v>#N/A</v>
          </cell>
        </row>
        <row r="349">
          <cell r="A349" t="str">
            <v>ESCNDO_6_PL1X2</v>
          </cell>
          <cell r="B349" t="str">
            <v>MMC Escondido Aggregate</v>
          </cell>
          <cell r="C349" t="str">
            <v>San Diego-IV</v>
          </cell>
          <cell r="D349">
            <v>48.71</v>
          </cell>
          <cell r="E349">
            <v>48.71</v>
          </cell>
          <cell r="F349">
            <v>48.71</v>
          </cell>
          <cell r="G349">
            <v>48.71</v>
          </cell>
          <cell r="H349">
            <v>48.71</v>
          </cell>
          <cell r="I349">
            <v>48.71</v>
          </cell>
          <cell r="J349">
            <v>48.71</v>
          </cell>
          <cell r="K349">
            <v>48.71</v>
          </cell>
          <cell r="L349">
            <v>48.71</v>
          </cell>
          <cell r="M349">
            <v>48.71</v>
          </cell>
          <cell r="N349">
            <v>48.71</v>
          </cell>
          <cell r="O349">
            <v>48.71</v>
          </cell>
          <cell r="P349" t="str">
            <v>Y</v>
          </cell>
          <cell r="Q349" t="str">
            <v>South</v>
          </cell>
          <cell r="R349" t="str">
            <v>FC</v>
          </cell>
          <cell r="S349" t="str">
            <v/>
          </cell>
          <cell r="T349" t="str">
            <v/>
          </cell>
          <cell r="U349" t="e">
            <v>#N/A</v>
          </cell>
          <cell r="V349" t="e">
            <v>#N/A</v>
          </cell>
          <cell r="W349" t="e">
            <v>#N/A</v>
          </cell>
          <cell r="X349" t="e">
            <v>#N/A</v>
          </cell>
          <cell r="Y349" t="e">
            <v>#N/A</v>
          </cell>
          <cell r="Z349" t="e">
            <v>#N/A</v>
          </cell>
          <cell r="AA349" t="e">
            <v>#N/A</v>
          </cell>
          <cell r="AB349" t="e">
            <v>#N/A</v>
          </cell>
          <cell r="AC349" t="e">
            <v>#N/A</v>
          </cell>
          <cell r="AD349" t="e">
            <v>#N/A</v>
          </cell>
          <cell r="AE349" t="e">
            <v>#N/A</v>
          </cell>
          <cell r="AF349" t="e">
            <v>#N/A</v>
          </cell>
        </row>
        <row r="350">
          <cell r="A350" t="str">
            <v>ESCNDO_6_UNITB1</v>
          </cell>
          <cell r="B350" t="str">
            <v>CalPeak Power Enterprise Unit 1</v>
          </cell>
          <cell r="C350" t="str">
            <v>San Diego-IV</v>
          </cell>
          <cell r="D350">
            <v>48.04</v>
          </cell>
          <cell r="E350">
            <v>48.04</v>
          </cell>
          <cell r="F350">
            <v>48.04</v>
          </cell>
          <cell r="G350">
            <v>48.04</v>
          </cell>
          <cell r="H350">
            <v>48.04</v>
          </cell>
          <cell r="I350">
            <v>48.04</v>
          </cell>
          <cell r="J350">
            <v>48.04</v>
          </cell>
          <cell r="K350">
            <v>48.04</v>
          </cell>
          <cell r="L350">
            <v>48.04</v>
          </cell>
          <cell r="M350">
            <v>48.04</v>
          </cell>
          <cell r="N350">
            <v>48.04</v>
          </cell>
          <cell r="O350">
            <v>48.04</v>
          </cell>
          <cell r="P350" t="str">
            <v>Y</v>
          </cell>
          <cell r="Q350" t="str">
            <v>South</v>
          </cell>
          <cell r="R350" t="str">
            <v>FC</v>
          </cell>
          <cell r="S350" t="str">
            <v/>
          </cell>
          <cell r="T350" t="str">
            <v/>
          </cell>
          <cell r="U350" t="e">
            <v>#N/A</v>
          </cell>
          <cell r="V350" t="e">
            <v>#N/A</v>
          </cell>
          <cell r="W350" t="e">
            <v>#N/A</v>
          </cell>
          <cell r="X350" t="e">
            <v>#N/A</v>
          </cell>
          <cell r="Y350" t="e">
            <v>#N/A</v>
          </cell>
          <cell r="Z350" t="e">
            <v>#N/A</v>
          </cell>
          <cell r="AA350" t="e">
            <v>#N/A</v>
          </cell>
          <cell r="AB350" t="e">
            <v>#N/A</v>
          </cell>
          <cell r="AC350" t="e">
            <v>#N/A</v>
          </cell>
          <cell r="AD350" t="e">
            <v>#N/A</v>
          </cell>
          <cell r="AE350" t="e">
            <v>#N/A</v>
          </cell>
          <cell r="AF350" t="e">
            <v>#N/A</v>
          </cell>
        </row>
        <row r="351">
          <cell r="A351" t="str">
            <v>ESCO_6_GLMQF</v>
          </cell>
          <cell r="B351" t="str">
            <v>Goal Line Cogen</v>
          </cell>
          <cell r="C351" t="str">
            <v>San Diego-IV</v>
          </cell>
          <cell r="D351">
            <v>49.9</v>
          </cell>
          <cell r="E351">
            <v>49.9</v>
          </cell>
          <cell r="F351">
            <v>49.9</v>
          </cell>
          <cell r="G351">
            <v>49.9</v>
          </cell>
          <cell r="H351">
            <v>49.9</v>
          </cell>
          <cell r="I351">
            <v>49.9</v>
          </cell>
          <cell r="J351">
            <v>49.9</v>
          </cell>
          <cell r="K351">
            <v>49.9</v>
          </cell>
          <cell r="L351">
            <v>49.9</v>
          </cell>
          <cell r="M351">
            <v>49.9</v>
          </cell>
          <cell r="N351">
            <v>49.9</v>
          </cell>
          <cell r="O351">
            <v>49.9</v>
          </cell>
          <cell r="P351" t="str">
            <v>Y</v>
          </cell>
          <cell r="Q351" t="str">
            <v>North</v>
          </cell>
          <cell r="R351" t="str">
            <v>FC</v>
          </cell>
          <cell r="S351" t="str">
            <v/>
          </cell>
          <cell r="T351" t="str">
            <v/>
          </cell>
          <cell r="U351" t="e">
            <v>#N/A</v>
          </cell>
          <cell r="V351" t="e">
            <v>#N/A</v>
          </cell>
          <cell r="W351" t="e">
            <v>#N/A</v>
          </cell>
          <cell r="X351" t="e">
            <v>#N/A</v>
          </cell>
          <cell r="Y351" t="e">
            <v>#N/A</v>
          </cell>
          <cell r="Z351" t="e">
            <v>#N/A</v>
          </cell>
          <cell r="AA351" t="e">
            <v>#N/A</v>
          </cell>
          <cell r="AB351" t="e">
            <v>#N/A</v>
          </cell>
          <cell r="AC351" t="e">
            <v>#N/A</v>
          </cell>
          <cell r="AD351" t="e">
            <v>#N/A</v>
          </cell>
          <cell r="AE351" t="e">
            <v>#N/A</v>
          </cell>
          <cell r="AF351" t="e">
            <v>#N/A</v>
          </cell>
        </row>
        <row r="352">
          <cell r="A352" t="str">
            <v>ESNHWR_2_WC1BT1</v>
          </cell>
          <cell r="B352" t="str">
            <v>Wildcat I BESS</v>
          </cell>
          <cell r="C352" t="str">
            <v>LA Basin</v>
          </cell>
          <cell r="D352">
            <v>1.5</v>
          </cell>
          <cell r="E352">
            <v>1.5</v>
          </cell>
          <cell r="F352">
            <v>1.5</v>
          </cell>
          <cell r="G352">
            <v>1.5</v>
          </cell>
          <cell r="H352">
            <v>1.5</v>
          </cell>
          <cell r="I352">
            <v>1.5</v>
          </cell>
          <cell r="J352">
            <v>1.5</v>
          </cell>
          <cell r="K352">
            <v>1.5</v>
          </cell>
          <cell r="L352">
            <v>1.5</v>
          </cell>
          <cell r="M352">
            <v>1.5</v>
          </cell>
          <cell r="N352">
            <v>1.5</v>
          </cell>
          <cell r="O352">
            <v>1.5</v>
          </cell>
          <cell r="P352" t="str">
            <v>Y</v>
          </cell>
          <cell r="Q352" t="str">
            <v>South</v>
          </cell>
          <cell r="R352" t="str">
            <v>ID</v>
          </cell>
          <cell r="S352" t="str">
            <v>100%</v>
          </cell>
          <cell r="T352" t="str">
            <v>Waiting for Mesa Loop-in upgrade (in-service); remains ID due to unknown Queue/WDAT number </v>
          </cell>
          <cell r="U352" t="e">
            <v>#N/A</v>
          </cell>
          <cell r="V352" t="e">
            <v>#N/A</v>
          </cell>
          <cell r="W352" t="e">
            <v>#N/A</v>
          </cell>
          <cell r="X352" t="e">
            <v>#N/A</v>
          </cell>
          <cell r="Y352" t="e">
            <v>#N/A</v>
          </cell>
          <cell r="Z352" t="e">
            <v>#N/A</v>
          </cell>
          <cell r="AA352" t="e">
            <v>#N/A</v>
          </cell>
          <cell r="AB352" t="e">
            <v>#N/A</v>
          </cell>
          <cell r="AC352" t="e">
            <v>#N/A</v>
          </cell>
          <cell r="AD352" t="e">
            <v>#N/A</v>
          </cell>
          <cell r="AE352" t="e">
            <v>#N/A</v>
          </cell>
          <cell r="AF352" t="e">
            <v>#N/A</v>
          </cell>
        </row>
        <row r="353">
          <cell r="A353" t="str">
            <v>ESQUON_6_LNDFIL</v>
          </cell>
          <cell r="B353" t="str">
            <v>Neal Road Landfill Generating Facility</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cell r="P353" t="str">
            <v>N</v>
          </cell>
          <cell r="Q353" t="str">
            <v>North</v>
          </cell>
          <cell r="R353" t="str">
            <v>EO</v>
          </cell>
          <cell r="S353" t="str">
            <v/>
          </cell>
          <cell r="T353" t="str">
            <v/>
          </cell>
          <cell r="U353">
            <v>1.07</v>
          </cell>
          <cell r="V353">
            <v>1.08</v>
          </cell>
          <cell r="W353">
            <v>1.11</v>
          </cell>
          <cell r="X353">
            <v>1.06</v>
          </cell>
          <cell r="Y353">
            <v>1.14</v>
          </cell>
          <cell r="Z353">
            <v>1.08</v>
          </cell>
          <cell r="AA353">
            <v>1.1</v>
          </cell>
          <cell r="AB353">
            <v>1.79</v>
          </cell>
          <cell r="AC353">
            <v>2.09</v>
          </cell>
          <cell r="AD353">
            <v>2.02</v>
          </cell>
          <cell r="AE353">
            <v>2.09</v>
          </cell>
          <cell r="AF353">
            <v>1.89</v>
          </cell>
        </row>
        <row r="354">
          <cell r="A354" t="str">
            <v>ESTWND_2_OPPWD1</v>
          </cell>
          <cell r="B354" t="str">
            <v>Oasis Power Plant Eastwind</v>
          </cell>
          <cell r="C354" t="str">
            <v>CAISO System</v>
          </cell>
          <cell r="D354">
            <v>10.1</v>
          </cell>
          <cell r="E354">
            <v>10.74</v>
          </cell>
          <cell r="F354">
            <v>9.44</v>
          </cell>
          <cell r="G354">
            <v>9.04</v>
          </cell>
          <cell r="H354">
            <v>9.61</v>
          </cell>
          <cell r="I354">
            <v>8.81</v>
          </cell>
          <cell r="J354">
            <v>8.19</v>
          </cell>
          <cell r="K354">
            <v>6.22</v>
          </cell>
          <cell r="L354">
            <v>6.43</v>
          </cell>
          <cell r="M354">
            <v>5.96</v>
          </cell>
          <cell r="N354">
            <v>8.03</v>
          </cell>
          <cell r="O354">
            <v>9.73</v>
          </cell>
          <cell r="P354" t="str">
            <v>N</v>
          </cell>
          <cell r="Q354" t="str">
            <v>South</v>
          </cell>
          <cell r="R354" t="str">
            <v>FC</v>
          </cell>
          <cell r="S354" t="str">
            <v/>
          </cell>
          <cell r="T354" t="str">
            <v/>
          </cell>
          <cell r="U354">
            <v>10.096638260913513</v>
          </cell>
          <cell r="V354">
            <v>10.738474131033149</v>
          </cell>
          <cell r="W354">
            <v>9.435435077922424</v>
          </cell>
          <cell r="X354">
            <v>9.039937198278365</v>
          </cell>
          <cell r="Y354">
            <v>9.612536013054852</v>
          </cell>
          <cell r="Z354">
            <v>8.811025219757568</v>
          </cell>
          <cell r="AA354">
            <v>8.186174457888399</v>
          </cell>
          <cell r="AB354">
            <v>6.220205404912851</v>
          </cell>
          <cell r="AC354">
            <v>6.425648138766643</v>
          </cell>
          <cell r="AD354">
            <v>5.961002300967159</v>
          </cell>
          <cell r="AE354">
            <v>8.0335431266771</v>
          </cell>
          <cell r="AF354">
            <v>9.731293490724797</v>
          </cell>
        </row>
        <row r="355">
          <cell r="A355" t="str">
            <v>ETIWND_2_CHMPNE</v>
          </cell>
          <cell r="B355" t="str">
            <v>Champagne</v>
          </cell>
          <cell r="C355" t="str">
            <v>LA Basin</v>
          </cell>
          <cell r="D355">
            <v>0</v>
          </cell>
          <cell r="E355">
            <v>0</v>
          </cell>
          <cell r="F355">
            <v>0</v>
          </cell>
          <cell r="G355">
            <v>0</v>
          </cell>
          <cell r="H355">
            <v>0</v>
          </cell>
          <cell r="I355">
            <v>0</v>
          </cell>
          <cell r="J355">
            <v>0</v>
          </cell>
          <cell r="K355">
            <v>0</v>
          </cell>
          <cell r="L355">
            <v>0</v>
          </cell>
          <cell r="M355">
            <v>0</v>
          </cell>
          <cell r="N355">
            <v>0</v>
          </cell>
          <cell r="O355">
            <v>0</v>
          </cell>
          <cell r="P355" t="str">
            <v>N</v>
          </cell>
          <cell r="Q355" t="str">
            <v>South</v>
          </cell>
          <cell r="R355" t="str">
            <v>EO</v>
          </cell>
          <cell r="S355" t="str">
            <v/>
          </cell>
          <cell r="T355" t="str">
            <v/>
          </cell>
          <cell r="U355">
            <v>0</v>
          </cell>
          <cell r="V355">
            <v>0.03</v>
          </cell>
          <cell r="W355">
            <v>0.04</v>
          </cell>
          <cell r="X355">
            <v>0.04</v>
          </cell>
          <cell r="Y355">
            <v>0.06</v>
          </cell>
          <cell r="Z355">
            <v>0.13</v>
          </cell>
          <cell r="AA355">
            <v>0.14</v>
          </cell>
          <cell r="AB355">
            <v>0.12</v>
          </cell>
          <cell r="AC355">
            <v>0.11</v>
          </cell>
          <cell r="AD355">
            <v>0.07</v>
          </cell>
          <cell r="AE355">
            <v>0.06</v>
          </cell>
          <cell r="AF355">
            <v>0.04</v>
          </cell>
        </row>
        <row r="356">
          <cell r="A356" t="str">
            <v>ETIWND_2_FONTNA</v>
          </cell>
          <cell r="B356" t="str">
            <v>FONTANALYTLE CREEK POWERHOUSE P</v>
          </cell>
          <cell r="C356" t="str">
            <v>LA Basin</v>
          </cell>
          <cell r="D356">
            <v>0.91</v>
          </cell>
          <cell r="E356">
            <v>0.9</v>
          </cell>
          <cell r="F356">
            <v>0.55</v>
          </cell>
          <cell r="G356">
            <v>0.92</v>
          </cell>
          <cell r="H356">
            <v>0.94</v>
          </cell>
          <cell r="I356">
            <v>0.72</v>
          </cell>
          <cell r="J356">
            <v>0.75</v>
          </cell>
          <cell r="K356">
            <v>0.65</v>
          </cell>
          <cell r="L356">
            <v>0.71</v>
          </cell>
          <cell r="M356">
            <v>0.6</v>
          </cell>
          <cell r="N356">
            <v>0.81</v>
          </cell>
          <cell r="O356">
            <v>0.74</v>
          </cell>
          <cell r="P356" t="str">
            <v>N</v>
          </cell>
          <cell r="Q356" t="str">
            <v>South</v>
          </cell>
          <cell r="R356" t="str">
            <v>FC</v>
          </cell>
          <cell r="S356" t="str">
            <v/>
          </cell>
          <cell r="T356" t="str">
            <v/>
          </cell>
          <cell r="U356">
            <v>0.91</v>
          </cell>
          <cell r="V356">
            <v>0.9</v>
          </cell>
          <cell r="W356">
            <v>0.55</v>
          </cell>
          <cell r="X356">
            <v>0.92</v>
          </cell>
          <cell r="Y356">
            <v>0.94</v>
          </cell>
          <cell r="Z356">
            <v>0.72</v>
          </cell>
          <cell r="AA356">
            <v>0.75</v>
          </cell>
          <cell r="AB356">
            <v>0.65</v>
          </cell>
          <cell r="AC356">
            <v>0.71</v>
          </cell>
          <cell r="AD356">
            <v>0.6</v>
          </cell>
          <cell r="AE356">
            <v>0.81</v>
          </cell>
          <cell r="AF356">
            <v>0.74</v>
          </cell>
        </row>
        <row r="357">
          <cell r="A357" t="str">
            <v>ETIWND_2_RTS010</v>
          </cell>
          <cell r="B357" t="str">
            <v>SPVP010 Fontana RT Solar</v>
          </cell>
          <cell r="C357" t="str">
            <v>LA Basin</v>
          </cell>
          <cell r="D357">
            <v>0.01</v>
          </cell>
          <cell r="E357">
            <v>0.05</v>
          </cell>
          <cell r="F357">
            <v>0.05</v>
          </cell>
          <cell r="G357">
            <v>0.07</v>
          </cell>
          <cell r="H357">
            <v>0.1</v>
          </cell>
          <cell r="I357">
            <v>0.2</v>
          </cell>
          <cell r="J357">
            <v>0.22</v>
          </cell>
          <cell r="K357">
            <v>0.19</v>
          </cell>
          <cell r="L357">
            <v>0.17</v>
          </cell>
          <cell r="M357">
            <v>0.11</v>
          </cell>
          <cell r="N357">
            <v>0.09</v>
          </cell>
          <cell r="O357">
            <v>0.05</v>
          </cell>
          <cell r="P357" t="str">
            <v>N</v>
          </cell>
          <cell r="Q357" t="str">
            <v>South</v>
          </cell>
          <cell r="R357" t="str">
            <v>FC</v>
          </cell>
          <cell r="S357" t="str">
            <v/>
          </cell>
          <cell r="T357" t="str">
            <v/>
          </cell>
          <cell r="U357">
            <v>0.01</v>
          </cell>
          <cell r="V357">
            <v>0.05</v>
          </cell>
          <cell r="W357">
            <v>0.05</v>
          </cell>
          <cell r="X357">
            <v>0.07</v>
          </cell>
          <cell r="Y357">
            <v>0.1</v>
          </cell>
          <cell r="Z357">
            <v>0.2</v>
          </cell>
          <cell r="AA357">
            <v>0.22</v>
          </cell>
          <cell r="AB357">
            <v>0.19</v>
          </cell>
          <cell r="AC357">
            <v>0.17</v>
          </cell>
          <cell r="AD357">
            <v>0.11</v>
          </cell>
          <cell r="AE357">
            <v>0.09</v>
          </cell>
          <cell r="AF357">
            <v>0.05</v>
          </cell>
        </row>
        <row r="358">
          <cell r="A358" t="str">
            <v>ETIWND_2_RTS015</v>
          </cell>
          <cell r="B358" t="str">
            <v>SPVP015</v>
          </cell>
          <cell r="C358" t="str">
            <v>LA Basin</v>
          </cell>
          <cell r="D358">
            <v>0.01</v>
          </cell>
          <cell r="E358">
            <v>0.09</v>
          </cell>
          <cell r="F358">
            <v>0.11</v>
          </cell>
          <cell r="G358">
            <v>0.13</v>
          </cell>
          <cell r="H358">
            <v>0.19</v>
          </cell>
          <cell r="I358">
            <v>0.39</v>
          </cell>
          <cell r="J358">
            <v>0.43</v>
          </cell>
          <cell r="K358">
            <v>0.37</v>
          </cell>
          <cell r="L358">
            <v>0.33</v>
          </cell>
          <cell r="M358">
            <v>0.22</v>
          </cell>
          <cell r="N358">
            <v>0.17</v>
          </cell>
          <cell r="O358">
            <v>0.11</v>
          </cell>
          <cell r="P358" t="str">
            <v>N</v>
          </cell>
          <cell r="Q358" t="str">
            <v>South</v>
          </cell>
          <cell r="R358" t="str">
            <v>FC</v>
          </cell>
          <cell r="S358" t="str">
            <v/>
          </cell>
          <cell r="T358" t="str">
            <v/>
          </cell>
          <cell r="U358">
            <v>0.01</v>
          </cell>
          <cell r="V358">
            <v>0.09</v>
          </cell>
          <cell r="W358">
            <v>0.11</v>
          </cell>
          <cell r="X358">
            <v>0.13</v>
          </cell>
          <cell r="Y358">
            <v>0.19</v>
          </cell>
          <cell r="Z358">
            <v>0.39</v>
          </cell>
          <cell r="AA358">
            <v>0.43</v>
          </cell>
          <cell r="AB358">
            <v>0.37</v>
          </cell>
          <cell r="AC358">
            <v>0.33</v>
          </cell>
          <cell r="AD358">
            <v>0.22</v>
          </cell>
          <cell r="AE358">
            <v>0.17</v>
          </cell>
          <cell r="AF358">
            <v>0.11</v>
          </cell>
        </row>
        <row r="359">
          <cell r="A359" t="str">
            <v>ETIWND_2_RTS017</v>
          </cell>
          <cell r="B359" t="str">
            <v>SPVP017</v>
          </cell>
          <cell r="C359" t="str">
            <v>LA Basin</v>
          </cell>
          <cell r="D359">
            <v>0.01</v>
          </cell>
          <cell r="E359">
            <v>0.11</v>
          </cell>
          <cell r="F359">
            <v>0.12</v>
          </cell>
          <cell r="G359">
            <v>0.15</v>
          </cell>
          <cell r="H359">
            <v>0.22</v>
          </cell>
          <cell r="I359">
            <v>0.46</v>
          </cell>
          <cell r="J359">
            <v>0.5</v>
          </cell>
          <cell r="K359">
            <v>0.43</v>
          </cell>
          <cell r="L359">
            <v>0.39</v>
          </cell>
          <cell r="M359">
            <v>0.26</v>
          </cell>
          <cell r="N359">
            <v>0.2</v>
          </cell>
          <cell r="O359">
            <v>0.12</v>
          </cell>
          <cell r="P359" t="str">
            <v>N</v>
          </cell>
          <cell r="Q359" t="str">
            <v>South</v>
          </cell>
          <cell r="R359" t="str">
            <v>FC</v>
          </cell>
          <cell r="S359" t="str">
            <v/>
          </cell>
          <cell r="T359" t="str">
            <v/>
          </cell>
          <cell r="U359">
            <v>0.01</v>
          </cell>
          <cell r="V359">
            <v>0.11</v>
          </cell>
          <cell r="W359">
            <v>0.12</v>
          </cell>
          <cell r="X359">
            <v>0.15</v>
          </cell>
          <cell r="Y359">
            <v>0.22</v>
          </cell>
          <cell r="Z359">
            <v>0.46</v>
          </cell>
          <cell r="AA359">
            <v>0.5</v>
          </cell>
          <cell r="AB359">
            <v>0.43</v>
          </cell>
          <cell r="AC359">
            <v>0.39</v>
          </cell>
          <cell r="AD359">
            <v>0.26</v>
          </cell>
          <cell r="AE359">
            <v>0.2</v>
          </cell>
          <cell r="AF359">
            <v>0.12</v>
          </cell>
        </row>
        <row r="360">
          <cell r="A360" t="str">
            <v>ETIWND_2_RTS018</v>
          </cell>
          <cell r="B360" t="str">
            <v>SPVP018 Fontana RT Solar</v>
          </cell>
          <cell r="C360" t="str">
            <v>LA Basin</v>
          </cell>
          <cell r="D360">
            <v>0.01</v>
          </cell>
          <cell r="E360">
            <v>0.05</v>
          </cell>
          <cell r="F360">
            <v>0.05</v>
          </cell>
          <cell r="G360">
            <v>0.07</v>
          </cell>
          <cell r="H360">
            <v>0.1</v>
          </cell>
          <cell r="I360">
            <v>0.2</v>
          </cell>
          <cell r="J360">
            <v>0.22</v>
          </cell>
          <cell r="K360">
            <v>0.19</v>
          </cell>
          <cell r="L360">
            <v>0.17</v>
          </cell>
          <cell r="M360">
            <v>0.11</v>
          </cell>
          <cell r="N360">
            <v>0.09</v>
          </cell>
          <cell r="O360">
            <v>0.05</v>
          </cell>
          <cell r="P360" t="str">
            <v>N</v>
          </cell>
          <cell r="Q360" t="str">
            <v>South</v>
          </cell>
          <cell r="R360" t="str">
            <v>FC</v>
          </cell>
          <cell r="S360" t="str">
            <v/>
          </cell>
          <cell r="T360" t="str">
            <v/>
          </cell>
          <cell r="U360">
            <v>0.01</v>
          </cell>
          <cell r="V360">
            <v>0.05</v>
          </cell>
          <cell r="W360">
            <v>0.05</v>
          </cell>
          <cell r="X360">
            <v>0.07</v>
          </cell>
          <cell r="Y360">
            <v>0.1</v>
          </cell>
          <cell r="Z360">
            <v>0.2</v>
          </cell>
          <cell r="AA360">
            <v>0.22</v>
          </cell>
          <cell r="AB360">
            <v>0.19</v>
          </cell>
          <cell r="AC360">
            <v>0.17</v>
          </cell>
          <cell r="AD360">
            <v>0.11</v>
          </cell>
          <cell r="AE360">
            <v>0.09</v>
          </cell>
          <cell r="AF360">
            <v>0.05</v>
          </cell>
        </row>
        <row r="361">
          <cell r="A361" t="str">
            <v>ETIWND_2_RTS023</v>
          </cell>
          <cell r="B361" t="str">
            <v>SPVP023 Fontana RT Solar</v>
          </cell>
          <cell r="C361" t="str">
            <v>LA Basin</v>
          </cell>
          <cell r="D361">
            <v>0.01</v>
          </cell>
          <cell r="E361">
            <v>0.08</v>
          </cell>
          <cell r="F361">
            <v>0.09</v>
          </cell>
          <cell r="G361">
            <v>0.11</v>
          </cell>
          <cell r="H361">
            <v>0.16</v>
          </cell>
          <cell r="I361">
            <v>0.33</v>
          </cell>
          <cell r="J361">
            <v>0.36</v>
          </cell>
          <cell r="K361">
            <v>0.31</v>
          </cell>
          <cell r="L361">
            <v>0.28</v>
          </cell>
          <cell r="M361">
            <v>0.19</v>
          </cell>
          <cell r="N361">
            <v>0.14</v>
          </cell>
          <cell r="O361">
            <v>0.09</v>
          </cell>
          <cell r="P361" t="str">
            <v>N</v>
          </cell>
          <cell r="Q361" t="str">
            <v>South</v>
          </cell>
          <cell r="R361" t="str">
            <v>FC</v>
          </cell>
          <cell r="S361" t="str">
            <v/>
          </cell>
          <cell r="T361" t="str">
            <v/>
          </cell>
          <cell r="U361">
            <v>0.01</v>
          </cell>
          <cell r="V361">
            <v>0.08</v>
          </cell>
          <cell r="W361">
            <v>0.09</v>
          </cell>
          <cell r="X361">
            <v>0.11</v>
          </cell>
          <cell r="Y361">
            <v>0.16</v>
          </cell>
          <cell r="Z361">
            <v>0.33</v>
          </cell>
          <cell r="AA361">
            <v>0.36</v>
          </cell>
          <cell r="AB361">
            <v>0.31</v>
          </cell>
          <cell r="AC361">
            <v>0.28</v>
          </cell>
          <cell r="AD361">
            <v>0.19</v>
          </cell>
          <cell r="AE361">
            <v>0.14</v>
          </cell>
          <cell r="AF361">
            <v>0.09</v>
          </cell>
        </row>
        <row r="362">
          <cell r="A362" t="str">
            <v>ETIWND_2_RTS026</v>
          </cell>
          <cell r="B362" t="str">
            <v>SPVP026</v>
          </cell>
          <cell r="C362" t="str">
            <v>LA Basin</v>
          </cell>
          <cell r="D362">
            <v>0.02</v>
          </cell>
          <cell r="E362">
            <v>0.18</v>
          </cell>
          <cell r="F362">
            <v>0.21</v>
          </cell>
          <cell r="G362">
            <v>0.26</v>
          </cell>
          <cell r="H362">
            <v>0.38</v>
          </cell>
          <cell r="I362">
            <v>0.79</v>
          </cell>
          <cell r="J362">
            <v>0.86</v>
          </cell>
          <cell r="K362">
            <v>0.74</v>
          </cell>
          <cell r="L362">
            <v>0.67</v>
          </cell>
          <cell r="M362">
            <v>0.44</v>
          </cell>
          <cell r="N362">
            <v>0.34</v>
          </cell>
          <cell r="O362">
            <v>0.21</v>
          </cell>
          <cell r="P362" t="str">
            <v>N</v>
          </cell>
          <cell r="Q362" t="str">
            <v>South</v>
          </cell>
          <cell r="R362" t="str">
            <v>FC</v>
          </cell>
          <cell r="S362" t="str">
            <v/>
          </cell>
          <cell r="T362" t="str">
            <v/>
          </cell>
          <cell r="U362">
            <v>0.02</v>
          </cell>
          <cell r="V362">
            <v>0.18</v>
          </cell>
          <cell r="W362">
            <v>0.21</v>
          </cell>
          <cell r="X362">
            <v>0.26</v>
          </cell>
          <cell r="Y362">
            <v>0.38</v>
          </cell>
          <cell r="Z362">
            <v>0.79</v>
          </cell>
          <cell r="AA362">
            <v>0.86</v>
          </cell>
          <cell r="AB362">
            <v>0.74</v>
          </cell>
          <cell r="AC362">
            <v>0.67</v>
          </cell>
          <cell r="AD362">
            <v>0.44</v>
          </cell>
          <cell r="AE362">
            <v>0.34</v>
          </cell>
          <cell r="AF362">
            <v>0.21</v>
          </cell>
        </row>
        <row r="363">
          <cell r="A363" t="str">
            <v>ETIWND_2_RTS027</v>
          </cell>
          <cell r="B363" t="str">
            <v>SPVP027</v>
          </cell>
          <cell r="C363" t="str">
            <v>LA Basin</v>
          </cell>
          <cell r="D363">
            <v>0.01</v>
          </cell>
          <cell r="E363">
            <v>0.06</v>
          </cell>
          <cell r="F363">
            <v>0.07</v>
          </cell>
          <cell r="G363">
            <v>0.09</v>
          </cell>
          <cell r="H363">
            <v>0.13</v>
          </cell>
          <cell r="I363">
            <v>0.26</v>
          </cell>
          <cell r="J363">
            <v>0.29</v>
          </cell>
          <cell r="K363">
            <v>0.25</v>
          </cell>
          <cell r="L363">
            <v>0.22</v>
          </cell>
          <cell r="M363">
            <v>0.15</v>
          </cell>
          <cell r="N363">
            <v>0.11</v>
          </cell>
          <cell r="O363">
            <v>0.07</v>
          </cell>
          <cell r="P363" t="str">
            <v>N</v>
          </cell>
          <cell r="Q363" t="str">
            <v>South</v>
          </cell>
          <cell r="R363" t="str">
            <v>FC</v>
          </cell>
          <cell r="S363" t="str">
            <v/>
          </cell>
          <cell r="T363" t="str">
            <v/>
          </cell>
          <cell r="U363">
            <v>0.01</v>
          </cell>
          <cell r="V363">
            <v>0.06</v>
          </cell>
          <cell r="W363">
            <v>0.07</v>
          </cell>
          <cell r="X363">
            <v>0.09</v>
          </cell>
          <cell r="Y363">
            <v>0.13</v>
          </cell>
          <cell r="Z363">
            <v>0.26</v>
          </cell>
          <cell r="AA363">
            <v>0.29</v>
          </cell>
          <cell r="AB363">
            <v>0.25</v>
          </cell>
          <cell r="AC363">
            <v>0.22</v>
          </cell>
          <cell r="AD363">
            <v>0.15</v>
          </cell>
          <cell r="AE363">
            <v>0.11</v>
          </cell>
          <cell r="AF363">
            <v>0.07</v>
          </cell>
        </row>
        <row r="364">
          <cell r="A364" t="str">
            <v>ETIWND_2_SOLAR1</v>
          </cell>
          <cell r="B364" t="str">
            <v>Dedeaux Ontario</v>
          </cell>
          <cell r="C364" t="str">
            <v>LA Basin</v>
          </cell>
          <cell r="D364">
            <v>0</v>
          </cell>
          <cell r="E364">
            <v>0.03</v>
          </cell>
          <cell r="F364">
            <v>0.04</v>
          </cell>
          <cell r="G364">
            <v>0.04</v>
          </cell>
          <cell r="H364">
            <v>0.06</v>
          </cell>
          <cell r="I364">
            <v>0.13</v>
          </cell>
          <cell r="J364">
            <v>0.14</v>
          </cell>
          <cell r="K364">
            <v>0.12</v>
          </cell>
          <cell r="L364">
            <v>0.11</v>
          </cell>
          <cell r="M364">
            <v>0.07</v>
          </cell>
          <cell r="N364">
            <v>0.06</v>
          </cell>
          <cell r="O364">
            <v>0.04</v>
          </cell>
          <cell r="P364" t="str">
            <v>N</v>
          </cell>
          <cell r="Q364" t="str">
            <v>South</v>
          </cell>
          <cell r="R364" t="str">
            <v>FC</v>
          </cell>
          <cell r="S364" t="str">
            <v/>
          </cell>
          <cell r="T364" t="str">
            <v/>
          </cell>
          <cell r="U364">
            <v>0</v>
          </cell>
          <cell r="V364">
            <v>0.03</v>
          </cell>
          <cell r="W364">
            <v>0.04</v>
          </cell>
          <cell r="X364">
            <v>0.04</v>
          </cell>
          <cell r="Y364">
            <v>0.06</v>
          </cell>
          <cell r="Z364">
            <v>0.13</v>
          </cell>
          <cell r="AA364">
            <v>0.14</v>
          </cell>
          <cell r="AB364">
            <v>0.12</v>
          </cell>
          <cell r="AC364">
            <v>0.11</v>
          </cell>
          <cell r="AD364">
            <v>0.07</v>
          </cell>
          <cell r="AE364">
            <v>0.06</v>
          </cell>
          <cell r="AF364">
            <v>0.04</v>
          </cell>
        </row>
        <row r="365">
          <cell r="A365" t="str">
            <v>ETIWND_2_SOLAR2</v>
          </cell>
          <cell r="B365" t="str">
            <v>Rochester</v>
          </cell>
          <cell r="C365" t="str">
            <v>LA Basin</v>
          </cell>
          <cell r="D365">
            <v>0</v>
          </cell>
          <cell r="E365">
            <v>0</v>
          </cell>
          <cell r="F365">
            <v>0</v>
          </cell>
          <cell r="G365">
            <v>0</v>
          </cell>
          <cell r="H365">
            <v>0</v>
          </cell>
          <cell r="I365">
            <v>0</v>
          </cell>
          <cell r="J365">
            <v>0</v>
          </cell>
          <cell r="K365">
            <v>0</v>
          </cell>
          <cell r="L365">
            <v>0</v>
          </cell>
          <cell r="M365">
            <v>0</v>
          </cell>
          <cell r="N365">
            <v>0</v>
          </cell>
          <cell r="O365">
            <v>0</v>
          </cell>
          <cell r="P365" t="str">
            <v>N</v>
          </cell>
          <cell r="Q365" t="str">
            <v>South</v>
          </cell>
          <cell r="R365" t="str">
            <v>EO</v>
          </cell>
          <cell r="S365" t="str">
            <v/>
          </cell>
          <cell r="T365" t="str">
            <v/>
          </cell>
          <cell r="U365">
            <v>0</v>
          </cell>
          <cell r="V365">
            <v>0.03</v>
          </cell>
          <cell r="W365">
            <v>0.04</v>
          </cell>
          <cell r="X365">
            <v>0.04</v>
          </cell>
          <cell r="Y365">
            <v>0.06</v>
          </cell>
          <cell r="Z365">
            <v>0.13</v>
          </cell>
          <cell r="AA365">
            <v>0.14</v>
          </cell>
          <cell r="AB365">
            <v>0.12</v>
          </cell>
          <cell r="AC365">
            <v>0.11</v>
          </cell>
          <cell r="AD365">
            <v>0.07</v>
          </cell>
          <cell r="AE365">
            <v>0.06</v>
          </cell>
          <cell r="AF365">
            <v>0.04</v>
          </cell>
        </row>
        <row r="366">
          <cell r="A366" t="str">
            <v>ETIWND_2_SOLAR5</v>
          </cell>
          <cell r="B366" t="str">
            <v>Dulles</v>
          </cell>
          <cell r="C366" t="str">
            <v>LA Basin</v>
          </cell>
          <cell r="D366">
            <v>0</v>
          </cell>
          <cell r="E366">
            <v>0</v>
          </cell>
          <cell r="F366">
            <v>0</v>
          </cell>
          <cell r="G366">
            <v>0</v>
          </cell>
          <cell r="H366">
            <v>0</v>
          </cell>
          <cell r="I366">
            <v>0</v>
          </cell>
          <cell r="J366">
            <v>0</v>
          </cell>
          <cell r="K366">
            <v>0</v>
          </cell>
          <cell r="L366">
            <v>0</v>
          </cell>
          <cell r="M366">
            <v>0</v>
          </cell>
          <cell r="N366">
            <v>0</v>
          </cell>
          <cell r="O366">
            <v>0</v>
          </cell>
          <cell r="P366" t="str">
            <v>N</v>
          </cell>
          <cell r="Q366" t="str">
            <v>South</v>
          </cell>
          <cell r="R366" t="str">
            <v>EO</v>
          </cell>
          <cell r="S366" t="str">
            <v/>
          </cell>
          <cell r="T366" t="str">
            <v/>
          </cell>
          <cell r="U366">
            <v>0.01</v>
          </cell>
          <cell r="V366">
            <v>0.06</v>
          </cell>
          <cell r="W366">
            <v>0.07</v>
          </cell>
          <cell r="X366">
            <v>0.09</v>
          </cell>
          <cell r="Y366">
            <v>0.13</v>
          </cell>
          <cell r="Z366">
            <v>0.26</v>
          </cell>
          <cell r="AA366">
            <v>0.29</v>
          </cell>
          <cell r="AB366">
            <v>0.25</v>
          </cell>
          <cell r="AC366">
            <v>0.22</v>
          </cell>
          <cell r="AD366">
            <v>0.15</v>
          </cell>
          <cell r="AE366">
            <v>0.11</v>
          </cell>
          <cell r="AF366">
            <v>0.07</v>
          </cell>
        </row>
        <row r="367">
          <cell r="A367" t="str">
            <v>ETIWND_2_UNIT1</v>
          </cell>
          <cell r="B367" t="str">
            <v>ETIWND_2_UNIT1</v>
          </cell>
          <cell r="C367" t="str">
            <v>LA Basin</v>
          </cell>
          <cell r="D367">
            <v>5.85</v>
          </cell>
          <cell r="E367">
            <v>6.31</v>
          </cell>
          <cell r="F367">
            <v>6.38</v>
          </cell>
          <cell r="G367">
            <v>5.49</v>
          </cell>
          <cell r="H367">
            <v>5.44</v>
          </cell>
          <cell r="I367">
            <v>5.33</v>
          </cell>
          <cell r="J367">
            <v>4.75</v>
          </cell>
          <cell r="K367">
            <v>3.71</v>
          </cell>
          <cell r="L367">
            <v>3.85</v>
          </cell>
          <cell r="M367">
            <v>4.38</v>
          </cell>
          <cell r="N367">
            <v>5.85</v>
          </cell>
          <cell r="O367">
            <v>5.97</v>
          </cell>
          <cell r="P367" t="str">
            <v>N</v>
          </cell>
          <cell r="Q367" t="str">
            <v>South</v>
          </cell>
          <cell r="R367" t="str">
            <v>FC</v>
          </cell>
          <cell r="S367" t="str">
            <v/>
          </cell>
          <cell r="T367" t="str">
            <v/>
          </cell>
          <cell r="U367">
            <v>5.85</v>
          </cell>
          <cell r="V367">
            <v>6.31</v>
          </cell>
          <cell r="W367">
            <v>6.38</v>
          </cell>
          <cell r="X367">
            <v>5.49</v>
          </cell>
          <cell r="Y367">
            <v>5.44</v>
          </cell>
          <cell r="Z367">
            <v>5.33</v>
          </cell>
          <cell r="AA367">
            <v>4.75</v>
          </cell>
          <cell r="AB367">
            <v>3.71</v>
          </cell>
          <cell r="AC367">
            <v>3.85</v>
          </cell>
          <cell r="AD367">
            <v>4.38</v>
          </cell>
          <cell r="AE367">
            <v>5.85</v>
          </cell>
          <cell r="AF367">
            <v>5.97</v>
          </cell>
        </row>
        <row r="368">
          <cell r="A368" t="str">
            <v>ETIWND_6_GRPLND</v>
          </cell>
          <cell r="B368" t="str">
            <v>Grapeland Peaker</v>
          </cell>
          <cell r="C368" t="str">
            <v>LA Basin</v>
          </cell>
          <cell r="D368">
            <v>45.64</v>
          </cell>
          <cell r="E368">
            <v>45.64</v>
          </cell>
          <cell r="F368">
            <v>45.64</v>
          </cell>
          <cell r="G368">
            <v>45.64</v>
          </cell>
          <cell r="H368">
            <v>45.64</v>
          </cell>
          <cell r="I368">
            <v>45.64</v>
          </cell>
          <cell r="J368">
            <v>45.64</v>
          </cell>
          <cell r="K368">
            <v>45.64</v>
          </cell>
          <cell r="L368">
            <v>45.64</v>
          </cell>
          <cell r="M368">
            <v>45.64</v>
          </cell>
          <cell r="N368">
            <v>45.64</v>
          </cell>
          <cell r="O368">
            <v>45.64</v>
          </cell>
          <cell r="P368" t="str">
            <v>Y</v>
          </cell>
          <cell r="Q368" t="str">
            <v>South</v>
          </cell>
          <cell r="R368" t="str">
            <v>FC</v>
          </cell>
          <cell r="S368" t="str">
            <v/>
          </cell>
          <cell r="T368" t="str">
            <v/>
          </cell>
          <cell r="U368" t="e">
            <v>#N/A</v>
          </cell>
          <cell r="V368" t="e">
            <v>#N/A</v>
          </cell>
          <cell r="W368" t="e">
            <v>#N/A</v>
          </cell>
          <cell r="X368" t="e">
            <v>#N/A</v>
          </cell>
          <cell r="Y368" t="e">
            <v>#N/A</v>
          </cell>
          <cell r="Z368" t="e">
            <v>#N/A</v>
          </cell>
          <cell r="AA368" t="e">
            <v>#N/A</v>
          </cell>
          <cell r="AB368" t="e">
            <v>#N/A</v>
          </cell>
          <cell r="AC368" t="e">
            <v>#N/A</v>
          </cell>
          <cell r="AD368" t="e">
            <v>#N/A</v>
          </cell>
          <cell r="AE368" t="e">
            <v>#N/A</v>
          </cell>
          <cell r="AF368" t="e">
            <v>#N/A</v>
          </cell>
        </row>
        <row r="369">
          <cell r="A369" t="str">
            <v>ETIWND_6_MWDETI</v>
          </cell>
          <cell r="B369" t="str">
            <v>ETIWANDA RECOVERY HYDRO</v>
          </cell>
          <cell r="C369" t="str">
            <v>LA Basin</v>
          </cell>
          <cell r="D369">
            <v>1.26</v>
          </cell>
          <cell r="E369">
            <v>2.98</v>
          </cell>
          <cell r="F369">
            <v>0</v>
          </cell>
          <cell r="G369">
            <v>3.5</v>
          </cell>
          <cell r="H369">
            <v>4.04</v>
          </cell>
          <cell r="I369">
            <v>1.85</v>
          </cell>
          <cell r="J369">
            <v>3.18</v>
          </cell>
          <cell r="K369">
            <v>2.45</v>
          </cell>
          <cell r="L369">
            <v>2.35</v>
          </cell>
          <cell r="M369">
            <v>2.4</v>
          </cell>
          <cell r="N369">
            <v>4.91</v>
          </cell>
          <cell r="O369">
            <v>5.39</v>
          </cell>
          <cell r="P369" t="str">
            <v>N</v>
          </cell>
          <cell r="Q369" t="str">
            <v>South</v>
          </cell>
          <cell r="R369" t="str">
            <v>FC</v>
          </cell>
          <cell r="S369" t="str">
            <v/>
          </cell>
          <cell r="T369" t="str">
            <v/>
          </cell>
          <cell r="U369">
            <v>1.26</v>
          </cell>
          <cell r="V369">
            <v>2.98</v>
          </cell>
          <cell r="W369">
            <v>0</v>
          </cell>
          <cell r="X369">
            <v>3.5</v>
          </cell>
          <cell r="Y369">
            <v>4.04</v>
          </cell>
          <cell r="Z369">
            <v>1.85</v>
          </cell>
          <cell r="AA369">
            <v>3.18</v>
          </cell>
          <cell r="AB369">
            <v>2.45</v>
          </cell>
          <cell r="AC369">
            <v>2.35</v>
          </cell>
          <cell r="AD369">
            <v>2.4</v>
          </cell>
          <cell r="AE369">
            <v>4.91</v>
          </cell>
          <cell r="AF369">
            <v>5.39</v>
          </cell>
        </row>
        <row r="370">
          <cell r="A370" t="str">
            <v>EXCHEC_7_UNIT 1</v>
          </cell>
          <cell r="B370" t="str">
            <v>EXCHEQUER HYDRO</v>
          </cell>
          <cell r="C370" t="str">
            <v>Fresno</v>
          </cell>
          <cell r="D370">
            <v>91.89</v>
          </cell>
          <cell r="E370">
            <v>91.89</v>
          </cell>
          <cell r="F370">
            <v>91.89</v>
          </cell>
          <cell r="G370">
            <v>91.89</v>
          </cell>
          <cell r="H370">
            <v>91.89</v>
          </cell>
          <cell r="I370">
            <v>91.89</v>
          </cell>
          <cell r="J370">
            <v>91.89</v>
          </cell>
          <cell r="K370">
            <v>91.89</v>
          </cell>
          <cell r="L370">
            <v>91.89</v>
          </cell>
          <cell r="M370">
            <v>91.89</v>
          </cell>
          <cell r="N370">
            <v>91.89</v>
          </cell>
          <cell r="O370">
            <v>91.89</v>
          </cell>
          <cell r="P370" t="str">
            <v>Y</v>
          </cell>
          <cell r="Q370" t="str">
            <v>North</v>
          </cell>
          <cell r="R370" t="str">
            <v>FC</v>
          </cell>
          <cell r="S370">
            <v>0.97</v>
          </cell>
          <cell r="T370" t="str">
            <v>Behind Exchequer-Le Grand 115 kV constraint - Any future NQC increase request may result in minimum 96% FCDS</v>
          </cell>
          <cell r="U370" t="e">
            <v>#N/A</v>
          </cell>
          <cell r="V370" t="e">
            <v>#N/A</v>
          </cell>
          <cell r="W370" t="e">
            <v>#N/A</v>
          </cell>
          <cell r="X370" t="e">
            <v>#N/A</v>
          </cell>
          <cell r="Y370" t="e">
            <v>#N/A</v>
          </cell>
          <cell r="Z370" t="e">
            <v>#N/A</v>
          </cell>
          <cell r="AA370" t="e">
            <v>#N/A</v>
          </cell>
          <cell r="AB370" t="e">
            <v>#N/A</v>
          </cell>
          <cell r="AC370" t="e">
            <v>#N/A</v>
          </cell>
          <cell r="AD370" t="e">
            <v>#N/A</v>
          </cell>
          <cell r="AE370" t="e">
            <v>#N/A</v>
          </cell>
          <cell r="AF370" t="e">
            <v>#N/A</v>
          </cell>
        </row>
        <row r="371">
          <cell r="A371" t="str">
            <v>EXCLSG_1_SOLAR</v>
          </cell>
          <cell r="B371" t="str">
            <v>Excelsior Solar </v>
          </cell>
          <cell r="C371" t="str">
            <v>Fresno</v>
          </cell>
          <cell r="D371">
            <v>0.24</v>
          </cell>
          <cell r="E371">
            <v>1.8</v>
          </cell>
          <cell r="F371">
            <v>2.1</v>
          </cell>
          <cell r="G371">
            <v>2.64</v>
          </cell>
          <cell r="H371">
            <v>3.84</v>
          </cell>
          <cell r="I371">
            <v>7.86</v>
          </cell>
          <cell r="J371">
            <v>8.64</v>
          </cell>
          <cell r="K371">
            <v>7.44</v>
          </cell>
          <cell r="L371">
            <v>6.66</v>
          </cell>
          <cell r="M371">
            <v>4.44</v>
          </cell>
          <cell r="N371">
            <v>3.42</v>
          </cell>
          <cell r="O371">
            <v>2.1</v>
          </cell>
          <cell r="P371" t="str">
            <v>N</v>
          </cell>
          <cell r="Q371" t="str">
            <v>North</v>
          </cell>
          <cell r="R371" t="str">
            <v>FC</v>
          </cell>
          <cell r="S371" t="str">
            <v/>
          </cell>
          <cell r="T371" t="str">
            <v/>
          </cell>
          <cell r="U371">
            <v>0.24</v>
          </cell>
          <cell r="V371">
            <v>1.8</v>
          </cell>
          <cell r="W371">
            <v>2.1</v>
          </cell>
          <cell r="X371">
            <v>2.64</v>
          </cell>
          <cell r="Y371">
            <v>3.84</v>
          </cell>
          <cell r="Z371">
            <v>7.86</v>
          </cell>
          <cell r="AA371">
            <v>8.64</v>
          </cell>
          <cell r="AB371">
            <v>7.44</v>
          </cell>
          <cell r="AC371">
            <v>6.66</v>
          </cell>
          <cell r="AD371">
            <v>4.44</v>
          </cell>
          <cell r="AE371">
            <v>3.42</v>
          </cell>
          <cell r="AF371">
            <v>2.1</v>
          </cell>
        </row>
        <row r="372">
          <cell r="A372" t="str">
            <v>FELLOW_7_QFUNTS</v>
          </cell>
          <cell r="B372" t="str">
            <v>Fellow QF Aggregate</v>
          </cell>
          <cell r="C372" t="str">
            <v>CAISO System</v>
          </cell>
          <cell r="D372">
            <v>2.15</v>
          </cell>
          <cell r="E372">
            <v>2.05</v>
          </cell>
          <cell r="F372">
            <v>2.09</v>
          </cell>
          <cell r="G372">
            <v>2.17</v>
          </cell>
          <cell r="H372">
            <v>2.41</v>
          </cell>
          <cell r="I372">
            <v>2.37</v>
          </cell>
          <cell r="J372">
            <v>2.3</v>
          </cell>
          <cell r="K372">
            <v>2.3</v>
          </cell>
          <cell r="L372">
            <v>2.49</v>
          </cell>
          <cell r="M372">
            <v>2.56</v>
          </cell>
          <cell r="N372">
            <v>2.5</v>
          </cell>
          <cell r="O372">
            <v>2.47</v>
          </cell>
          <cell r="P372" t="str">
            <v>N</v>
          </cell>
          <cell r="Q372" t="str">
            <v>North</v>
          </cell>
          <cell r="R372" t="str">
            <v>FC</v>
          </cell>
          <cell r="S372" t="str">
            <v/>
          </cell>
          <cell r="T372" t="str">
            <v/>
          </cell>
          <cell r="U372">
            <v>2.15</v>
          </cell>
          <cell r="V372">
            <v>2.05</v>
          </cell>
          <cell r="W372">
            <v>2.09</v>
          </cell>
          <cell r="X372">
            <v>2.17</v>
          </cell>
          <cell r="Y372">
            <v>2.41</v>
          </cell>
          <cell r="Z372">
            <v>2.37</v>
          </cell>
          <cell r="AA372">
            <v>2.3</v>
          </cell>
          <cell r="AB372">
            <v>2.3</v>
          </cell>
          <cell r="AC372">
            <v>2.49</v>
          </cell>
          <cell r="AD372">
            <v>2.56</v>
          </cell>
          <cell r="AE372">
            <v>2.5</v>
          </cell>
          <cell r="AF372">
            <v>2.47</v>
          </cell>
        </row>
        <row r="373">
          <cell r="A373" t="str">
            <v>FLOWD_2_RT2WD2</v>
          </cell>
          <cell r="B373" t="str">
            <v>Ridgetop 2</v>
          </cell>
          <cell r="C373" t="str">
            <v>CAISO System</v>
          </cell>
          <cell r="D373">
            <v>4.84</v>
          </cell>
          <cell r="E373">
            <v>5.15</v>
          </cell>
          <cell r="F373">
            <v>4.52</v>
          </cell>
          <cell r="G373">
            <v>4.33</v>
          </cell>
          <cell r="H373">
            <v>4.61</v>
          </cell>
          <cell r="I373">
            <v>4.22</v>
          </cell>
          <cell r="J373">
            <v>3.92</v>
          </cell>
          <cell r="K373">
            <v>2.98</v>
          </cell>
          <cell r="L373">
            <v>3.08</v>
          </cell>
          <cell r="M373">
            <v>2.86</v>
          </cell>
          <cell r="N373">
            <v>3.85</v>
          </cell>
          <cell r="O373">
            <v>4.66</v>
          </cell>
          <cell r="P373" t="str">
            <v>N</v>
          </cell>
          <cell r="Q373" t="str">
            <v>South</v>
          </cell>
          <cell r="R373" t="str">
            <v>FC</v>
          </cell>
          <cell r="S373" t="str">
            <v/>
          </cell>
          <cell r="T373" t="str">
            <v/>
          </cell>
          <cell r="U373">
            <v>4.839813125068623</v>
          </cell>
          <cell r="V373">
            <v>5.147476486681799</v>
          </cell>
          <cell r="W373">
            <v>4.5228660620282675</v>
          </cell>
          <cell r="X373">
            <v>4.333284561792867</v>
          </cell>
          <cell r="Y373">
            <v>4.607759212418138</v>
          </cell>
          <cell r="Z373">
            <v>4.223555841252359</v>
          </cell>
          <cell r="AA373">
            <v>3.9240342737410434</v>
          </cell>
          <cell r="AB373">
            <v>2.9816490381617604</v>
          </cell>
          <cell r="AC373">
            <v>3.0801278005043464</v>
          </cell>
          <cell r="AD373">
            <v>2.85740029792598</v>
          </cell>
          <cell r="AE373">
            <v>3.8508706027246373</v>
          </cell>
          <cell r="AF373">
            <v>4.6646854867159995</v>
          </cell>
        </row>
        <row r="374">
          <cell r="A374" t="str">
            <v>FLOWD_2_WIND1</v>
          </cell>
          <cell r="B374" t="str">
            <v>Cameron Ridge 2</v>
          </cell>
          <cell r="C374" t="str">
            <v>CAISO System</v>
          </cell>
          <cell r="D374">
            <v>2.1</v>
          </cell>
          <cell r="E374">
            <v>2.24</v>
          </cell>
          <cell r="F374">
            <v>1.97</v>
          </cell>
          <cell r="G374">
            <v>1.88</v>
          </cell>
          <cell r="H374">
            <v>2</v>
          </cell>
          <cell r="I374">
            <v>1.83</v>
          </cell>
          <cell r="J374">
            <v>1.7</v>
          </cell>
          <cell r="K374">
            <v>1.3</v>
          </cell>
          <cell r="L374">
            <v>1.34</v>
          </cell>
          <cell r="M374">
            <v>1.24</v>
          </cell>
          <cell r="N374">
            <v>1.67</v>
          </cell>
          <cell r="O374">
            <v>2.03</v>
          </cell>
          <cell r="P374" t="str">
            <v>N</v>
          </cell>
          <cell r="Q374" t="str">
            <v>South</v>
          </cell>
          <cell r="R374" t="str">
            <v>FC</v>
          </cell>
          <cell r="S374" t="str">
            <v/>
          </cell>
          <cell r="T374" t="str">
            <v/>
          </cell>
          <cell r="U374">
            <v>2.102730054337956</v>
          </cell>
          <cell r="V374">
            <v>2.2363990577405404</v>
          </cell>
          <cell r="W374">
            <v>1.9650276063576626</v>
          </cell>
          <cell r="X374">
            <v>1.882661054594199</v>
          </cell>
          <cell r="Y374">
            <v>2.0019107202546857</v>
          </cell>
          <cell r="Z374">
            <v>1.8349877514020834</v>
          </cell>
          <cell r="AA374">
            <v>1.7048560736589418</v>
          </cell>
          <cell r="AB374">
            <v>1.2954225467004363</v>
          </cell>
          <cell r="AC374">
            <v>1.3382081353049189</v>
          </cell>
          <cell r="AD374">
            <v>1.241440801216472</v>
          </cell>
          <cell r="AE374">
            <v>1.6730690095809853</v>
          </cell>
          <cell r="AF374">
            <v>2.026643201603519</v>
          </cell>
        </row>
        <row r="375">
          <cell r="A375" t="str">
            <v>FLOWD2_2_FPLWND</v>
          </cell>
          <cell r="B375" t="str">
            <v>DIABLO WINDS</v>
          </cell>
          <cell r="C375" t="str">
            <v>CAISO System</v>
          </cell>
          <cell r="D375">
            <v>5.91</v>
          </cell>
          <cell r="E375">
            <v>6.34</v>
          </cell>
          <cell r="F375">
            <v>5.66</v>
          </cell>
          <cell r="G375">
            <v>5.98</v>
          </cell>
          <cell r="H375">
            <v>6.18</v>
          </cell>
          <cell r="I375">
            <v>4.56</v>
          </cell>
          <cell r="J375">
            <v>4.06</v>
          </cell>
          <cell r="K375">
            <v>3.81</v>
          </cell>
          <cell r="L375">
            <v>3.91</v>
          </cell>
          <cell r="M375">
            <v>3.28</v>
          </cell>
          <cell r="N375">
            <v>4.14</v>
          </cell>
          <cell r="O375">
            <v>5.29</v>
          </cell>
          <cell r="P375" t="str">
            <v>N</v>
          </cell>
          <cell r="Q375" t="str">
            <v>North</v>
          </cell>
          <cell r="R375" t="str">
            <v>FC</v>
          </cell>
          <cell r="S375" t="str">
            <v/>
          </cell>
          <cell r="U375">
            <v>5.910615152739885</v>
          </cell>
          <cell r="V375">
            <v>6.341612724649956</v>
          </cell>
          <cell r="W375">
            <v>5.656081230506709</v>
          </cell>
          <cell r="X375">
            <v>5.975279220245056</v>
          </cell>
          <cell r="Y375">
            <v>6.181717607021479</v>
          </cell>
          <cell r="Z375">
            <v>4.560074857937819</v>
          </cell>
          <cell r="AA375">
            <v>4.055584861384734</v>
          </cell>
          <cell r="AB375">
            <v>3.8090295610863563</v>
          </cell>
          <cell r="AC375">
            <v>3.910733418862498</v>
          </cell>
          <cell r="AD375">
            <v>3.277209822411703</v>
          </cell>
          <cell r="AE375">
            <v>4.140320434079024</v>
          </cell>
          <cell r="AF375">
            <v>5.2921782575401926</v>
          </cell>
        </row>
        <row r="376">
          <cell r="A376" t="str">
            <v>FMEADO_6_HELLHL</v>
          </cell>
          <cell r="B376" t="str">
            <v>FMEADO_6_HELLHL</v>
          </cell>
          <cell r="C376" t="str">
            <v>Sierra</v>
          </cell>
          <cell r="D376">
            <v>0.17</v>
          </cell>
          <cell r="E376">
            <v>0.16</v>
          </cell>
          <cell r="F376">
            <v>0.17</v>
          </cell>
          <cell r="G376">
            <v>0.2</v>
          </cell>
          <cell r="H376">
            <v>0.11</v>
          </cell>
          <cell r="I376">
            <v>0.34</v>
          </cell>
          <cell r="J376">
            <v>0.44</v>
          </cell>
          <cell r="K376">
            <v>0.41</v>
          </cell>
          <cell r="L376">
            <v>0.33</v>
          </cell>
          <cell r="M376">
            <v>0.35</v>
          </cell>
          <cell r="N376">
            <v>0.3</v>
          </cell>
          <cell r="O376">
            <v>0.27</v>
          </cell>
          <cell r="P376" t="str">
            <v>N</v>
          </cell>
          <cell r="Q376" t="str">
            <v>North</v>
          </cell>
          <cell r="R376" t="str">
            <v>FC</v>
          </cell>
          <cell r="S376" t="str">
            <v/>
          </cell>
          <cell r="T376" t="str">
            <v/>
          </cell>
          <cell r="U376">
            <v>0.17</v>
          </cell>
          <cell r="V376">
            <v>0.16</v>
          </cell>
          <cell r="W376">
            <v>0.17</v>
          </cell>
          <cell r="X376">
            <v>0.2</v>
          </cell>
          <cell r="Y376">
            <v>0.11</v>
          </cell>
          <cell r="Z376">
            <v>0.34</v>
          </cell>
          <cell r="AA376">
            <v>0.44</v>
          </cell>
          <cell r="AB376">
            <v>0.41</v>
          </cell>
          <cell r="AC376">
            <v>0.33</v>
          </cell>
          <cell r="AD376">
            <v>0.35</v>
          </cell>
          <cell r="AE376">
            <v>0.3</v>
          </cell>
          <cell r="AF376">
            <v>0.27</v>
          </cell>
        </row>
        <row r="377">
          <cell r="A377" t="str">
            <v>FMEADO_7_UNIT</v>
          </cell>
          <cell r="B377" t="str">
            <v>FRENCH MEADOWS HYDRO</v>
          </cell>
          <cell r="C377" t="str">
            <v>Sierra</v>
          </cell>
          <cell r="D377">
            <v>16</v>
          </cell>
          <cell r="E377">
            <v>16</v>
          </cell>
          <cell r="F377">
            <v>16</v>
          </cell>
          <cell r="G377">
            <v>16</v>
          </cell>
          <cell r="H377">
            <v>16</v>
          </cell>
          <cell r="I377">
            <v>16</v>
          </cell>
          <cell r="J377">
            <v>16</v>
          </cell>
          <cell r="K377">
            <v>16</v>
          </cell>
          <cell r="L377">
            <v>16</v>
          </cell>
          <cell r="M377">
            <v>16</v>
          </cell>
          <cell r="N377">
            <v>16</v>
          </cell>
          <cell r="O377">
            <v>16</v>
          </cell>
          <cell r="P377" t="str">
            <v>Y</v>
          </cell>
          <cell r="Q377" t="str">
            <v>North</v>
          </cell>
          <cell r="R377" t="str">
            <v>FC</v>
          </cell>
          <cell r="S377" t="str">
            <v/>
          </cell>
          <cell r="U377" t="e">
            <v>#N/A</v>
          </cell>
          <cell r="V377" t="e">
            <v>#N/A</v>
          </cell>
          <cell r="W377" t="e">
            <v>#N/A</v>
          </cell>
          <cell r="X377" t="e">
            <v>#N/A</v>
          </cell>
          <cell r="Y377" t="e">
            <v>#N/A</v>
          </cell>
          <cell r="Z377" t="e">
            <v>#N/A</v>
          </cell>
          <cell r="AA377" t="e">
            <v>#N/A</v>
          </cell>
          <cell r="AB377" t="e">
            <v>#N/A</v>
          </cell>
          <cell r="AC377" t="e">
            <v>#N/A</v>
          </cell>
          <cell r="AD377" t="e">
            <v>#N/A</v>
          </cell>
          <cell r="AE377" t="e">
            <v>#N/A</v>
          </cell>
          <cell r="AF377" t="e">
            <v>#N/A</v>
          </cell>
        </row>
        <row r="378">
          <cell r="A378" t="str">
            <v>FORBST_7_UNIT 1</v>
          </cell>
          <cell r="B378" t="str">
            <v>FORBESTOWN HYDRO</v>
          </cell>
          <cell r="C378" t="str">
            <v>Sierra</v>
          </cell>
          <cell r="D378">
            <v>37.5</v>
          </cell>
          <cell r="E378">
            <v>37.5</v>
          </cell>
          <cell r="F378">
            <v>37.5</v>
          </cell>
          <cell r="G378">
            <v>37.5</v>
          </cell>
          <cell r="H378">
            <v>37.5</v>
          </cell>
          <cell r="I378">
            <v>37.5</v>
          </cell>
          <cell r="J378">
            <v>37.5</v>
          </cell>
          <cell r="K378">
            <v>37.5</v>
          </cell>
          <cell r="L378">
            <v>37.5</v>
          </cell>
          <cell r="M378">
            <v>37.5</v>
          </cell>
          <cell r="N378">
            <v>37.5</v>
          </cell>
          <cell r="O378">
            <v>37.5</v>
          </cell>
          <cell r="P378" t="str">
            <v>Y</v>
          </cell>
          <cell r="Q378" t="str">
            <v>North</v>
          </cell>
          <cell r="R378" t="str">
            <v>FC</v>
          </cell>
          <cell r="S378" t="str">
            <v/>
          </cell>
          <cell r="T378" t="str">
            <v/>
          </cell>
          <cell r="U378" t="e">
            <v>#N/A</v>
          </cell>
          <cell r="V378" t="e">
            <v>#N/A</v>
          </cell>
          <cell r="W378" t="e">
            <v>#N/A</v>
          </cell>
          <cell r="X378" t="e">
            <v>#N/A</v>
          </cell>
          <cell r="Y378" t="e">
            <v>#N/A</v>
          </cell>
          <cell r="Z378" t="e">
            <v>#N/A</v>
          </cell>
          <cell r="AA378" t="e">
            <v>#N/A</v>
          </cell>
          <cell r="AB378" t="e">
            <v>#N/A</v>
          </cell>
          <cell r="AC378" t="e">
            <v>#N/A</v>
          </cell>
          <cell r="AD378" t="e">
            <v>#N/A</v>
          </cell>
          <cell r="AE378" t="e">
            <v>#N/A</v>
          </cell>
          <cell r="AF378" t="e">
            <v>#N/A</v>
          </cell>
        </row>
        <row r="379">
          <cell r="A379" t="str">
            <v>FORKBU_6_UNIT</v>
          </cell>
          <cell r="B379" t="str">
            <v>HYPOWER, INC. (FORKS OF BUTTE)</v>
          </cell>
          <cell r="C379" t="str">
            <v>CAISO System</v>
          </cell>
          <cell r="D379">
            <v>2.22</v>
          </cell>
          <cell r="E379">
            <v>6.79</v>
          </cell>
          <cell r="F379">
            <v>6.77</v>
          </cell>
          <cell r="G379">
            <v>7.4</v>
          </cell>
          <cell r="H379">
            <v>5.37</v>
          </cell>
          <cell r="I379">
            <v>3.27</v>
          </cell>
          <cell r="J379">
            <v>0.8</v>
          </cell>
          <cell r="K379">
            <v>0</v>
          </cell>
          <cell r="L379">
            <v>0</v>
          </cell>
          <cell r="M379">
            <v>0.58</v>
          </cell>
          <cell r="N379">
            <v>0.65</v>
          </cell>
          <cell r="O379">
            <v>3.14</v>
          </cell>
          <cell r="P379" t="str">
            <v>N</v>
          </cell>
          <cell r="Q379" t="str">
            <v>North</v>
          </cell>
          <cell r="R379" t="str">
            <v>FC</v>
          </cell>
          <cell r="S379" t="str">
            <v/>
          </cell>
          <cell r="T379" t="str">
            <v/>
          </cell>
          <cell r="U379">
            <v>2.22</v>
          </cell>
          <cell r="V379">
            <v>6.79</v>
          </cell>
          <cell r="W379">
            <v>6.77</v>
          </cell>
          <cell r="X379">
            <v>7.4</v>
          </cell>
          <cell r="Y379">
            <v>5.37</v>
          </cell>
          <cell r="Z379">
            <v>3.27</v>
          </cell>
          <cell r="AA379">
            <v>0.8</v>
          </cell>
          <cell r="AB379">
            <v>0</v>
          </cell>
          <cell r="AC379">
            <v>0</v>
          </cell>
          <cell r="AD379">
            <v>0.58</v>
          </cell>
          <cell r="AE379">
            <v>0.65</v>
          </cell>
          <cell r="AF379">
            <v>3.14</v>
          </cell>
        </row>
        <row r="380">
          <cell r="A380" t="str">
            <v>FRESHW_1_SOLAR1</v>
          </cell>
          <cell r="B380" t="str">
            <v>Corcoran 3</v>
          </cell>
          <cell r="C380" t="str">
            <v>Fresno</v>
          </cell>
          <cell r="D380">
            <v>0</v>
          </cell>
          <cell r="E380">
            <v>0</v>
          </cell>
          <cell r="F380">
            <v>0</v>
          </cell>
          <cell r="G380">
            <v>0</v>
          </cell>
          <cell r="H380">
            <v>0</v>
          </cell>
          <cell r="I380">
            <v>0</v>
          </cell>
          <cell r="J380">
            <v>0</v>
          </cell>
          <cell r="K380">
            <v>0</v>
          </cell>
          <cell r="L380">
            <v>0</v>
          </cell>
          <cell r="M380">
            <v>0</v>
          </cell>
          <cell r="N380">
            <v>0</v>
          </cell>
          <cell r="O380">
            <v>0</v>
          </cell>
          <cell r="P380" t="str">
            <v>N</v>
          </cell>
          <cell r="Q380" t="str">
            <v>North</v>
          </cell>
          <cell r="R380" t="str">
            <v>EO</v>
          </cell>
          <cell r="S380" t="str">
            <v/>
          </cell>
          <cell r="T380" t="str">
            <v/>
          </cell>
          <cell r="U380">
            <v>0.08</v>
          </cell>
          <cell r="V380">
            <v>0.6</v>
          </cell>
          <cell r="W380">
            <v>0.7</v>
          </cell>
          <cell r="X380">
            <v>0.88</v>
          </cell>
          <cell r="Y380">
            <v>1.28</v>
          </cell>
          <cell r="Z380">
            <v>2.62</v>
          </cell>
          <cell r="AA380">
            <v>2.88</v>
          </cell>
          <cell r="AB380">
            <v>2.48</v>
          </cell>
          <cell r="AC380">
            <v>2.22</v>
          </cell>
          <cell r="AD380">
            <v>1.48</v>
          </cell>
          <cell r="AE380">
            <v>1.14</v>
          </cell>
          <cell r="AF380">
            <v>0.7</v>
          </cell>
        </row>
        <row r="381">
          <cell r="A381" t="str">
            <v>FRIANT_6_UNITS</v>
          </cell>
          <cell r="B381" t="str">
            <v>FRIANT DAM</v>
          </cell>
          <cell r="C381" t="str">
            <v>Fresno</v>
          </cell>
          <cell r="D381">
            <v>1.2</v>
          </cell>
          <cell r="E381">
            <v>5.05</v>
          </cell>
          <cell r="F381">
            <v>6.22</v>
          </cell>
          <cell r="G381">
            <v>4.67</v>
          </cell>
          <cell r="H381">
            <v>8.81</v>
          </cell>
          <cell r="I381">
            <v>15.33</v>
          </cell>
          <cell r="J381">
            <v>15.5</v>
          </cell>
          <cell r="K381">
            <v>10.48</v>
          </cell>
          <cell r="L381">
            <v>6.54</v>
          </cell>
          <cell r="M381">
            <v>4.6</v>
          </cell>
          <cell r="N381">
            <v>1.86</v>
          </cell>
          <cell r="O381">
            <v>1.96</v>
          </cell>
          <cell r="P381" t="str">
            <v>N</v>
          </cell>
          <cell r="Q381" t="str">
            <v>North</v>
          </cell>
          <cell r="R381" t="str">
            <v>FC</v>
          </cell>
          <cell r="S381" t="str">
            <v/>
          </cell>
          <cell r="T381" t="str">
            <v/>
          </cell>
          <cell r="U381">
            <v>1.2</v>
          </cell>
          <cell r="V381">
            <v>5.05</v>
          </cell>
          <cell r="W381">
            <v>6.22</v>
          </cell>
          <cell r="X381">
            <v>4.67</v>
          </cell>
          <cell r="Y381">
            <v>8.81</v>
          </cell>
          <cell r="Z381">
            <v>15.33</v>
          </cell>
          <cell r="AA381">
            <v>15.5</v>
          </cell>
          <cell r="AB381">
            <v>10.48</v>
          </cell>
          <cell r="AC381">
            <v>6.54</v>
          </cell>
          <cell r="AD381">
            <v>4.6</v>
          </cell>
          <cell r="AE381">
            <v>1.86</v>
          </cell>
          <cell r="AF381">
            <v>1.96</v>
          </cell>
        </row>
        <row r="382">
          <cell r="A382" t="str">
            <v>FRITO_1_LAY</v>
          </cell>
          <cell r="B382" t="str">
            <v>FRITO-LAY</v>
          </cell>
          <cell r="C382" t="str">
            <v>CAISO System</v>
          </cell>
          <cell r="D382">
            <v>0.14</v>
          </cell>
          <cell r="E382">
            <v>0.19</v>
          </cell>
          <cell r="F382">
            <v>0.13</v>
          </cell>
          <cell r="G382">
            <v>0.09</v>
          </cell>
          <cell r="H382">
            <v>0.07</v>
          </cell>
          <cell r="I382">
            <v>0.08</v>
          </cell>
          <cell r="J382">
            <v>0.06</v>
          </cell>
          <cell r="K382">
            <v>0.07</v>
          </cell>
          <cell r="L382">
            <v>0.09</v>
          </cell>
          <cell r="M382">
            <v>0.07</v>
          </cell>
          <cell r="N382">
            <v>0.1</v>
          </cell>
          <cell r="O382">
            <v>0.19</v>
          </cell>
          <cell r="P382" t="str">
            <v>N</v>
          </cell>
          <cell r="Q382" t="str">
            <v>North</v>
          </cell>
          <cell r="R382" t="str">
            <v>FC</v>
          </cell>
          <cell r="S382" t="str">
            <v/>
          </cell>
          <cell r="T382" t="str">
            <v/>
          </cell>
          <cell r="U382">
            <v>0.14</v>
          </cell>
          <cell r="V382">
            <v>0.19</v>
          </cell>
          <cell r="W382">
            <v>0.13</v>
          </cell>
          <cell r="X382">
            <v>0.09</v>
          </cell>
          <cell r="Y382">
            <v>0.07</v>
          </cell>
          <cell r="Z382">
            <v>0.08</v>
          </cell>
          <cell r="AA382">
            <v>0.06</v>
          </cell>
          <cell r="AB382">
            <v>0.07</v>
          </cell>
          <cell r="AC382">
            <v>0.09</v>
          </cell>
          <cell r="AD382">
            <v>0.07</v>
          </cell>
          <cell r="AE382">
            <v>0.1</v>
          </cell>
          <cell r="AF382">
            <v>0.19</v>
          </cell>
        </row>
        <row r="383">
          <cell r="A383" t="str">
            <v>FRNTBW_6_SOLAR1</v>
          </cell>
          <cell r="B383" t="str">
            <v>Frontier Solar</v>
          </cell>
          <cell r="C383" t="str">
            <v>CAISO System</v>
          </cell>
          <cell r="D383">
            <v>0.08</v>
          </cell>
          <cell r="E383">
            <v>0.6</v>
          </cell>
          <cell r="F383">
            <v>0.7</v>
          </cell>
          <cell r="G383">
            <v>0.88</v>
          </cell>
          <cell r="H383">
            <v>1.28</v>
          </cell>
          <cell r="I383">
            <v>2.62</v>
          </cell>
          <cell r="J383">
            <v>2.88</v>
          </cell>
          <cell r="K383">
            <v>2.48</v>
          </cell>
          <cell r="L383">
            <v>2.22</v>
          </cell>
          <cell r="M383">
            <v>1.48</v>
          </cell>
          <cell r="N383">
            <v>1.14</v>
          </cell>
          <cell r="O383">
            <v>0.7</v>
          </cell>
          <cell r="P383" t="str">
            <v>N</v>
          </cell>
          <cell r="Q383" t="str">
            <v>North</v>
          </cell>
          <cell r="R383" t="str">
            <v>FC</v>
          </cell>
          <cell r="S383" t="str">
            <v/>
          </cell>
          <cell r="T383" t="str">
            <v/>
          </cell>
          <cell r="U383">
            <v>0.08</v>
          </cell>
          <cell r="V383">
            <v>0.6</v>
          </cell>
          <cell r="W383">
            <v>0.7</v>
          </cell>
          <cell r="X383">
            <v>0.88</v>
          </cell>
          <cell r="Y383">
            <v>1.28</v>
          </cell>
          <cell r="Z383">
            <v>2.62</v>
          </cell>
          <cell r="AA383">
            <v>2.88</v>
          </cell>
          <cell r="AB383">
            <v>2.48</v>
          </cell>
          <cell r="AC383">
            <v>2.22</v>
          </cell>
          <cell r="AD383">
            <v>1.48</v>
          </cell>
          <cell r="AE383">
            <v>1.14</v>
          </cell>
          <cell r="AF383">
            <v>0.7</v>
          </cell>
        </row>
        <row r="384">
          <cell r="A384" t="str">
            <v>FROGTN_1_UTICAA</v>
          </cell>
          <cell r="B384" t="str">
            <v>Angels Powerhouse</v>
          </cell>
          <cell r="C384" t="str">
            <v>Stockton</v>
          </cell>
          <cell r="D384">
            <v>0.73</v>
          </cell>
          <cell r="E384">
            <v>0.85</v>
          </cell>
          <cell r="F384">
            <v>0.89</v>
          </cell>
          <cell r="G384">
            <v>0.78</v>
          </cell>
          <cell r="H384">
            <v>0.61</v>
          </cell>
          <cell r="I384">
            <v>0.52</v>
          </cell>
          <cell r="J384">
            <v>0.45</v>
          </cell>
          <cell r="K384">
            <v>0.37</v>
          </cell>
          <cell r="L384">
            <v>0.47</v>
          </cell>
          <cell r="M384">
            <v>0.48</v>
          </cell>
          <cell r="N384">
            <v>0.06</v>
          </cell>
          <cell r="O384">
            <v>0.81</v>
          </cell>
          <cell r="P384" t="str">
            <v>N</v>
          </cell>
          <cell r="Q384" t="str">
            <v>North</v>
          </cell>
          <cell r="R384" t="str">
            <v>FC</v>
          </cell>
          <cell r="S384" t="str">
            <v/>
          </cell>
          <cell r="T384" t="str">
            <v/>
          </cell>
          <cell r="U384">
            <v>0.73</v>
          </cell>
          <cell r="V384">
            <v>0.85</v>
          </cell>
          <cell r="W384">
            <v>0.89</v>
          </cell>
          <cell r="X384">
            <v>0.78</v>
          </cell>
          <cell r="Y384">
            <v>0.61</v>
          </cell>
          <cell r="Z384">
            <v>0.52</v>
          </cell>
          <cell r="AA384">
            <v>0.45</v>
          </cell>
          <cell r="AB384">
            <v>0.37</v>
          </cell>
          <cell r="AC384">
            <v>0.47</v>
          </cell>
          <cell r="AD384">
            <v>0.48</v>
          </cell>
          <cell r="AE384">
            <v>0.06</v>
          </cell>
          <cell r="AF384">
            <v>0.81</v>
          </cell>
        </row>
        <row r="385">
          <cell r="A385" t="str">
            <v>FROGTN_1_UTICAM</v>
          </cell>
          <cell r="B385" t="str">
            <v>Murphys Powerhouse</v>
          </cell>
          <cell r="C385" t="str">
            <v>Stockton</v>
          </cell>
          <cell r="D385">
            <v>1.53</v>
          </cell>
          <cell r="E385">
            <v>1.77</v>
          </cell>
          <cell r="F385">
            <v>2.04</v>
          </cell>
          <cell r="G385">
            <v>1.75</v>
          </cell>
          <cell r="H385">
            <v>1.71</v>
          </cell>
          <cell r="I385">
            <v>1.7</v>
          </cell>
          <cell r="J385">
            <v>1.49</v>
          </cell>
          <cell r="K385">
            <v>1.51</v>
          </cell>
          <cell r="L385">
            <v>1.5</v>
          </cell>
          <cell r="M385">
            <v>1.24</v>
          </cell>
          <cell r="N385">
            <v>0.09</v>
          </cell>
          <cell r="O385">
            <v>1.65</v>
          </cell>
          <cell r="P385" t="str">
            <v>N</v>
          </cell>
          <cell r="Q385" t="str">
            <v>North</v>
          </cell>
          <cell r="R385" t="str">
            <v>FC</v>
          </cell>
          <cell r="S385" t="str">
            <v/>
          </cell>
          <cell r="T385" t="str">
            <v/>
          </cell>
          <cell r="U385">
            <v>1.53</v>
          </cell>
          <cell r="V385">
            <v>1.77</v>
          </cell>
          <cell r="W385">
            <v>2.04</v>
          </cell>
          <cell r="X385">
            <v>1.75</v>
          </cell>
          <cell r="Y385">
            <v>1.71</v>
          </cell>
          <cell r="Z385">
            <v>1.7</v>
          </cell>
          <cell r="AA385">
            <v>1.49</v>
          </cell>
          <cell r="AB385">
            <v>1.51</v>
          </cell>
          <cell r="AC385">
            <v>1.5</v>
          </cell>
          <cell r="AD385">
            <v>1.24</v>
          </cell>
          <cell r="AE385">
            <v>0.09</v>
          </cell>
          <cell r="AF385">
            <v>1.65</v>
          </cell>
        </row>
        <row r="386">
          <cell r="A386" t="str">
            <v>FTSWRD_6_TRFORK</v>
          </cell>
          <cell r="B386" t="str">
            <v>Three Forks Water Power Project</v>
          </cell>
          <cell r="C386" t="str">
            <v>Humboldt</v>
          </cell>
          <cell r="D386">
            <v>0.74</v>
          </cell>
          <cell r="E386">
            <v>0.84</v>
          </cell>
          <cell r="F386">
            <v>0.72</v>
          </cell>
          <cell r="G386">
            <v>0.84</v>
          </cell>
          <cell r="H386">
            <v>0.71</v>
          </cell>
          <cell r="I386">
            <v>0.46</v>
          </cell>
          <cell r="J386">
            <v>0.34</v>
          </cell>
          <cell r="K386">
            <v>0.13</v>
          </cell>
          <cell r="L386">
            <v>0.24</v>
          </cell>
          <cell r="M386">
            <v>0.13</v>
          </cell>
          <cell r="N386">
            <v>0.15</v>
          </cell>
          <cell r="O386">
            <v>0.2</v>
          </cell>
          <cell r="P386" t="str">
            <v>N</v>
          </cell>
          <cell r="Q386" t="str">
            <v>North</v>
          </cell>
          <cell r="R386" t="str">
            <v>PD</v>
          </cell>
          <cell r="S386" t="str">
            <v>80%</v>
          </cell>
          <cell r="T386" t="str">
            <v/>
          </cell>
          <cell r="U386">
            <v>0.74</v>
          </cell>
          <cell r="V386">
            <v>0.84</v>
          </cell>
          <cell r="W386">
            <v>0.72</v>
          </cell>
          <cell r="X386">
            <v>0.84</v>
          </cell>
          <cell r="Y386">
            <v>0.71</v>
          </cell>
          <cell r="Z386">
            <v>0.46</v>
          </cell>
          <cell r="AA386">
            <v>0.34</v>
          </cell>
          <cell r="AB386">
            <v>0.13</v>
          </cell>
          <cell r="AC386">
            <v>0.24</v>
          </cell>
          <cell r="AD386">
            <v>0.13</v>
          </cell>
          <cell r="AE386">
            <v>0.15</v>
          </cell>
          <cell r="AF386">
            <v>0.2</v>
          </cell>
        </row>
        <row r="387">
          <cell r="A387" t="str">
            <v>FTSWRD_7_QFUNTS</v>
          </cell>
          <cell r="B387" t="str">
            <v>FTSWRD_7_QFUNTS</v>
          </cell>
          <cell r="C387" t="str">
            <v>Humboldt</v>
          </cell>
          <cell r="D387">
            <v>0</v>
          </cell>
          <cell r="E387">
            <v>0</v>
          </cell>
          <cell r="F387">
            <v>0</v>
          </cell>
          <cell r="G387">
            <v>0</v>
          </cell>
          <cell r="H387">
            <v>0</v>
          </cell>
          <cell r="I387">
            <v>0</v>
          </cell>
          <cell r="J387">
            <v>0</v>
          </cell>
          <cell r="K387">
            <v>0</v>
          </cell>
          <cell r="L387">
            <v>0</v>
          </cell>
          <cell r="M387">
            <v>0</v>
          </cell>
          <cell r="N387">
            <v>0</v>
          </cell>
          <cell r="O387">
            <v>0</v>
          </cell>
          <cell r="P387" t="str">
            <v>N</v>
          </cell>
          <cell r="Q387" t="str">
            <v>North</v>
          </cell>
          <cell r="R387" t="str">
            <v>FC</v>
          </cell>
          <cell r="S387" t="str">
            <v/>
          </cell>
          <cell r="T387" t="str">
            <v/>
          </cell>
          <cell r="U387">
            <v>0</v>
          </cell>
          <cell r="V387">
            <v>0</v>
          </cell>
          <cell r="W387">
            <v>0</v>
          </cell>
          <cell r="X387">
            <v>0</v>
          </cell>
          <cell r="Y387">
            <v>0</v>
          </cell>
          <cell r="Z387">
            <v>0</v>
          </cell>
          <cell r="AA387">
            <v>0</v>
          </cell>
          <cell r="AB387">
            <v>0</v>
          </cell>
          <cell r="AC387">
            <v>0</v>
          </cell>
          <cell r="AD387">
            <v>0</v>
          </cell>
          <cell r="AE387">
            <v>0</v>
          </cell>
          <cell r="AF387">
            <v>0</v>
          </cell>
        </row>
        <row r="388">
          <cell r="A388" t="str">
            <v>FULTON_1_QF</v>
          </cell>
          <cell r="B388" t="str">
            <v>SMALL QF AGGREGATION - ZENIA</v>
          </cell>
          <cell r="C388" t="str">
            <v>NCNB</v>
          </cell>
          <cell r="D388">
            <v>0.13</v>
          </cell>
          <cell r="E388">
            <v>0.12</v>
          </cell>
          <cell r="F388">
            <v>0.11</v>
          </cell>
          <cell r="G388">
            <v>0.14</v>
          </cell>
          <cell r="H388">
            <v>0.13</v>
          </cell>
          <cell r="I388">
            <v>0.1</v>
          </cell>
          <cell r="J388">
            <v>0.07</v>
          </cell>
          <cell r="K388">
            <v>0.04</v>
          </cell>
          <cell r="L388">
            <v>0.05</v>
          </cell>
          <cell r="M388">
            <v>0.06</v>
          </cell>
          <cell r="N388">
            <v>0.07</v>
          </cell>
          <cell r="O388">
            <v>0.1</v>
          </cell>
          <cell r="P388" t="str">
            <v>N</v>
          </cell>
          <cell r="Q388" t="str">
            <v>North</v>
          </cell>
          <cell r="R388" t="str">
            <v>FC</v>
          </cell>
          <cell r="S388" t="str">
            <v/>
          </cell>
          <cell r="T388" t="str">
            <v/>
          </cell>
          <cell r="U388">
            <v>0.13</v>
          </cell>
          <cell r="V388">
            <v>0.12</v>
          </cell>
          <cell r="W388">
            <v>0.11</v>
          </cell>
          <cell r="X388">
            <v>0.14</v>
          </cell>
          <cell r="Y388">
            <v>0.13</v>
          </cell>
          <cell r="Z388">
            <v>0.1</v>
          </cell>
          <cell r="AA388">
            <v>0.07</v>
          </cell>
          <cell r="AB388">
            <v>0.04</v>
          </cell>
          <cell r="AC388">
            <v>0.05</v>
          </cell>
          <cell r="AD388">
            <v>0.06</v>
          </cell>
          <cell r="AE388">
            <v>0.07</v>
          </cell>
          <cell r="AF388">
            <v>0.1</v>
          </cell>
        </row>
        <row r="389">
          <cell r="A389" t="str">
            <v>GALE_1_SR3SR3</v>
          </cell>
          <cell r="B389" t="str">
            <v>Sunray 3</v>
          </cell>
          <cell r="C389" t="str">
            <v>CAISO System</v>
          </cell>
          <cell r="D389">
            <v>0.06</v>
          </cell>
          <cell r="E389">
            <v>0.41</v>
          </cell>
          <cell r="F389">
            <v>0.48</v>
          </cell>
          <cell r="G389">
            <v>0.61</v>
          </cell>
          <cell r="H389">
            <v>0.88</v>
          </cell>
          <cell r="I389">
            <v>1.81</v>
          </cell>
          <cell r="J389">
            <v>1.99</v>
          </cell>
          <cell r="K389">
            <v>1.71</v>
          </cell>
          <cell r="L389">
            <v>1.53</v>
          </cell>
          <cell r="M389">
            <v>1.02</v>
          </cell>
          <cell r="N389">
            <v>0.79</v>
          </cell>
          <cell r="O389">
            <v>0.48</v>
          </cell>
          <cell r="P389" t="str">
            <v>N</v>
          </cell>
          <cell r="Q389" t="str">
            <v>South</v>
          </cell>
          <cell r="R389" t="str">
            <v>FC</v>
          </cell>
          <cell r="S389" t="str">
            <v/>
          </cell>
          <cell r="T389" t="str">
            <v/>
          </cell>
          <cell r="U389">
            <v>0.06</v>
          </cell>
          <cell r="V389">
            <v>0.41</v>
          </cell>
          <cell r="W389">
            <v>0.48</v>
          </cell>
          <cell r="X389">
            <v>0.61</v>
          </cell>
          <cell r="Y389">
            <v>0.88</v>
          </cell>
          <cell r="Z389">
            <v>1.81</v>
          </cell>
          <cell r="AA389">
            <v>1.99</v>
          </cell>
          <cell r="AB389">
            <v>1.71</v>
          </cell>
          <cell r="AC389">
            <v>1.53</v>
          </cell>
          <cell r="AD389">
            <v>1.02</v>
          </cell>
          <cell r="AE389">
            <v>0.79</v>
          </cell>
          <cell r="AF389">
            <v>0.48</v>
          </cell>
        </row>
        <row r="390">
          <cell r="A390" t="str">
            <v>GANSO_1_WSTBM1</v>
          </cell>
          <cell r="B390" t="str">
            <v>Weststar Dairy Biogas</v>
          </cell>
          <cell r="C390" t="str">
            <v>CAISO System</v>
          </cell>
          <cell r="D390">
            <v>0</v>
          </cell>
          <cell r="E390">
            <v>0</v>
          </cell>
          <cell r="F390">
            <v>0</v>
          </cell>
          <cell r="G390">
            <v>0</v>
          </cell>
          <cell r="H390">
            <v>0</v>
          </cell>
          <cell r="I390">
            <v>0</v>
          </cell>
          <cell r="J390">
            <v>0</v>
          </cell>
          <cell r="K390">
            <v>0</v>
          </cell>
          <cell r="L390">
            <v>0</v>
          </cell>
          <cell r="M390">
            <v>0</v>
          </cell>
          <cell r="N390">
            <v>0</v>
          </cell>
          <cell r="O390">
            <v>0</v>
          </cell>
          <cell r="P390" t="str">
            <v>N</v>
          </cell>
          <cell r="Q390" t="str">
            <v>North</v>
          </cell>
          <cell r="R390" t="str">
            <v>EO</v>
          </cell>
          <cell r="S390" t="str">
            <v/>
          </cell>
          <cell r="T390" t="str">
            <v/>
          </cell>
          <cell r="U390">
            <v>0.98</v>
          </cell>
          <cell r="V390">
            <v>0.97</v>
          </cell>
          <cell r="W390">
            <v>0.95</v>
          </cell>
          <cell r="X390">
            <v>0.94</v>
          </cell>
          <cell r="Y390">
            <v>0.96</v>
          </cell>
          <cell r="Z390">
            <v>0.95</v>
          </cell>
          <cell r="AA390">
            <v>0.95</v>
          </cell>
          <cell r="AB390">
            <v>0.95</v>
          </cell>
          <cell r="AC390">
            <v>0.95</v>
          </cell>
          <cell r="AD390">
            <v>0.95</v>
          </cell>
          <cell r="AE390">
            <v>0.96</v>
          </cell>
          <cell r="AF390">
            <v>0.89</v>
          </cell>
        </row>
        <row r="391">
          <cell r="A391" t="str">
            <v>GARLND_2_GARBT1</v>
          </cell>
          <cell r="B391" t="str">
            <v>Garland B BESS</v>
          </cell>
          <cell r="C391" t="str">
            <v>CAISO System</v>
          </cell>
          <cell r="D391">
            <v>88</v>
          </cell>
          <cell r="E391">
            <v>88</v>
          </cell>
          <cell r="F391">
            <v>88</v>
          </cell>
          <cell r="G391">
            <v>88</v>
          </cell>
          <cell r="H391">
            <v>88</v>
          </cell>
          <cell r="I391">
            <v>88</v>
          </cell>
          <cell r="J391">
            <v>88</v>
          </cell>
          <cell r="K391">
            <v>88</v>
          </cell>
          <cell r="L391">
            <v>88</v>
          </cell>
          <cell r="M391">
            <v>88</v>
          </cell>
          <cell r="N391">
            <v>88</v>
          </cell>
          <cell r="O391">
            <v>88</v>
          </cell>
          <cell r="P391" t="str">
            <v>Y</v>
          </cell>
          <cell r="Q391" t="str">
            <v>South</v>
          </cell>
          <cell r="R391" t="str">
            <v>FC</v>
          </cell>
          <cell r="S391" t="str">
            <v/>
          </cell>
          <cell r="T391" t="str">
            <v>Co-located with GARLND_2_GASLR</v>
          </cell>
          <cell r="U391">
            <v>88</v>
          </cell>
          <cell r="V391">
            <v>88</v>
          </cell>
          <cell r="W391">
            <v>88</v>
          </cell>
          <cell r="X391">
            <v>88</v>
          </cell>
          <cell r="Y391">
            <v>88</v>
          </cell>
          <cell r="Z391">
            <v>88</v>
          </cell>
          <cell r="AA391">
            <v>88</v>
          </cell>
          <cell r="AB391">
            <v>88</v>
          </cell>
          <cell r="AC391">
            <v>88</v>
          </cell>
          <cell r="AD391">
            <v>88</v>
          </cell>
          <cell r="AE391">
            <v>88</v>
          </cell>
          <cell r="AF391">
            <v>88</v>
          </cell>
        </row>
        <row r="392">
          <cell r="A392" t="str">
            <v>GARLND_2_GASLR</v>
          </cell>
          <cell r="B392" t="str">
            <v>Garland B</v>
          </cell>
          <cell r="C392" t="str">
            <v>CAISO System</v>
          </cell>
          <cell r="D392">
            <v>0.38</v>
          </cell>
          <cell r="E392">
            <v>3.26</v>
          </cell>
          <cell r="F392">
            <v>3.89</v>
          </cell>
          <cell r="G392">
            <v>5.09</v>
          </cell>
          <cell r="H392">
            <v>7.65</v>
          </cell>
          <cell r="I392">
            <v>16.82</v>
          </cell>
          <cell r="J392">
            <v>18.7</v>
          </cell>
          <cell r="K392">
            <v>15.85</v>
          </cell>
          <cell r="L392">
            <v>13.56</v>
          </cell>
          <cell r="M392">
            <v>8.39</v>
          </cell>
          <cell r="N392">
            <v>5.79</v>
          </cell>
          <cell r="O392">
            <v>2.92</v>
          </cell>
          <cell r="P392" t="str">
            <v>N</v>
          </cell>
          <cell r="Q392" t="str">
            <v>South</v>
          </cell>
          <cell r="R392" t="str">
            <v>FC</v>
          </cell>
          <cell r="S392" t="str">
            <v/>
          </cell>
          <cell r="T392" t="str">
            <v>Co-located with GARLND_2_GARBT1</v>
          </cell>
          <cell r="U392">
            <v>0.44</v>
          </cell>
          <cell r="V392">
            <v>3.69</v>
          </cell>
          <cell r="W392">
            <v>4.4</v>
          </cell>
          <cell r="X392">
            <v>5.75</v>
          </cell>
          <cell r="Y392">
            <v>8.64</v>
          </cell>
          <cell r="Z392">
            <v>18.98</v>
          </cell>
          <cell r="AA392">
            <v>21.1</v>
          </cell>
          <cell r="AB392">
            <v>17.89</v>
          </cell>
          <cell r="AC392">
            <v>15.31</v>
          </cell>
          <cell r="AD392">
            <v>9.49</v>
          </cell>
          <cell r="AE392">
            <v>6.56</v>
          </cell>
          <cell r="AF392">
            <v>3.32</v>
          </cell>
        </row>
        <row r="393">
          <cell r="A393" t="str">
            <v>GARLND_2_GASLRA</v>
          </cell>
          <cell r="B393" t="str">
            <v>Garland A</v>
          </cell>
          <cell r="C393" t="str">
            <v>CAISO System</v>
          </cell>
          <cell r="D393">
            <v>0.08</v>
          </cell>
          <cell r="E393">
            <v>0.6</v>
          </cell>
          <cell r="F393">
            <v>0.7</v>
          </cell>
          <cell r="G393">
            <v>0.88</v>
          </cell>
          <cell r="H393">
            <v>1.28</v>
          </cell>
          <cell r="I393">
            <v>2.62</v>
          </cell>
          <cell r="J393">
            <v>2.88</v>
          </cell>
          <cell r="K393">
            <v>2.48</v>
          </cell>
          <cell r="L393">
            <v>2.22</v>
          </cell>
          <cell r="M393">
            <v>1.48</v>
          </cell>
          <cell r="N393">
            <v>1.14</v>
          </cell>
          <cell r="O393">
            <v>0.7</v>
          </cell>
          <cell r="P393" t="str">
            <v>N</v>
          </cell>
          <cell r="Q393" t="str">
            <v>South</v>
          </cell>
          <cell r="R393" t="str">
            <v>FC</v>
          </cell>
          <cell r="S393" t="str">
            <v/>
          </cell>
          <cell r="T393" t="str">
            <v/>
          </cell>
          <cell r="U393">
            <v>0.08</v>
          </cell>
          <cell r="V393">
            <v>0.6</v>
          </cell>
          <cell r="W393">
            <v>0.7</v>
          </cell>
          <cell r="X393">
            <v>0.88</v>
          </cell>
          <cell r="Y393">
            <v>1.28</v>
          </cell>
          <cell r="Z393">
            <v>2.62</v>
          </cell>
          <cell r="AA393">
            <v>2.88</v>
          </cell>
          <cell r="AB393">
            <v>2.48</v>
          </cell>
          <cell r="AC393">
            <v>2.22</v>
          </cell>
          <cell r="AD393">
            <v>1.48</v>
          </cell>
          <cell r="AE393">
            <v>1.14</v>
          </cell>
          <cell r="AF393">
            <v>0.7</v>
          </cell>
        </row>
        <row r="394">
          <cell r="A394" t="str">
            <v>GARNET_1_SOLAR</v>
          </cell>
          <cell r="B394" t="str">
            <v>North Palm Springs 4A</v>
          </cell>
          <cell r="C394" t="str">
            <v>LA Basin</v>
          </cell>
          <cell r="D394">
            <v>0</v>
          </cell>
          <cell r="E394">
            <v>0</v>
          </cell>
          <cell r="F394">
            <v>0</v>
          </cell>
          <cell r="G394">
            <v>0</v>
          </cell>
          <cell r="H394">
            <v>0</v>
          </cell>
          <cell r="I394">
            <v>0</v>
          </cell>
          <cell r="J394">
            <v>0</v>
          </cell>
          <cell r="K394">
            <v>0</v>
          </cell>
          <cell r="L394">
            <v>0</v>
          </cell>
          <cell r="M394">
            <v>0</v>
          </cell>
          <cell r="N394">
            <v>0</v>
          </cell>
          <cell r="O394">
            <v>0</v>
          </cell>
          <cell r="P394" t="str">
            <v>N</v>
          </cell>
          <cell r="Q394" t="str">
            <v>South</v>
          </cell>
          <cell r="R394" t="str">
            <v>EO</v>
          </cell>
          <cell r="S394" t="str">
            <v/>
          </cell>
          <cell r="T394" t="str">
            <v/>
          </cell>
          <cell r="U394">
            <v>0.02</v>
          </cell>
          <cell r="V394">
            <v>0.12</v>
          </cell>
          <cell r="W394">
            <v>0.14</v>
          </cell>
          <cell r="X394">
            <v>0.18</v>
          </cell>
          <cell r="Y394">
            <v>0.26</v>
          </cell>
          <cell r="Z394">
            <v>0.52</v>
          </cell>
          <cell r="AA394">
            <v>0.58</v>
          </cell>
          <cell r="AB394">
            <v>0.5</v>
          </cell>
          <cell r="AC394">
            <v>0.44</v>
          </cell>
          <cell r="AD394">
            <v>0.3</v>
          </cell>
          <cell r="AE394">
            <v>0.23</v>
          </cell>
          <cell r="AF394">
            <v>0.14</v>
          </cell>
        </row>
        <row r="395">
          <cell r="A395" t="str">
            <v>GARNET_1_SOLAR2</v>
          </cell>
          <cell r="B395" t="str">
            <v>Garnet Solar Power Generation Station 1</v>
          </cell>
          <cell r="C395" t="str">
            <v>LA Basin</v>
          </cell>
          <cell r="D395">
            <v>0.02</v>
          </cell>
          <cell r="E395">
            <v>0.12</v>
          </cell>
          <cell r="F395">
            <v>0.14</v>
          </cell>
          <cell r="G395">
            <v>0.18</v>
          </cell>
          <cell r="H395">
            <v>0.26</v>
          </cell>
          <cell r="I395">
            <v>0.52</v>
          </cell>
          <cell r="J395">
            <v>0.58</v>
          </cell>
          <cell r="K395">
            <v>0.5</v>
          </cell>
          <cell r="L395">
            <v>0.44</v>
          </cell>
          <cell r="M395">
            <v>0.3</v>
          </cell>
          <cell r="N395">
            <v>0.23</v>
          </cell>
          <cell r="O395">
            <v>0.14</v>
          </cell>
          <cell r="P395" t="str">
            <v>N</v>
          </cell>
          <cell r="Q395" t="str">
            <v>South</v>
          </cell>
          <cell r="R395" t="str">
            <v>FC</v>
          </cell>
          <cell r="S395" t="str">
            <v/>
          </cell>
          <cell r="T395" t="str">
            <v/>
          </cell>
          <cell r="U395">
            <v>0.02</v>
          </cell>
          <cell r="V395">
            <v>0.12</v>
          </cell>
          <cell r="W395">
            <v>0.14</v>
          </cell>
          <cell r="X395">
            <v>0.18</v>
          </cell>
          <cell r="Y395">
            <v>0.26</v>
          </cell>
          <cell r="Z395">
            <v>0.52</v>
          </cell>
          <cell r="AA395">
            <v>0.58</v>
          </cell>
          <cell r="AB395">
            <v>0.5</v>
          </cell>
          <cell r="AC395">
            <v>0.44</v>
          </cell>
          <cell r="AD395">
            <v>0.3</v>
          </cell>
          <cell r="AE395">
            <v>0.23</v>
          </cell>
          <cell r="AF395">
            <v>0.14</v>
          </cell>
        </row>
        <row r="396">
          <cell r="A396" t="str">
            <v>GARNET_1_WIND</v>
          </cell>
          <cell r="B396" t="str">
            <v>GARNET WIND ENERGY CENTER</v>
          </cell>
          <cell r="C396" t="str">
            <v>LA Basin</v>
          </cell>
          <cell r="D396">
            <v>1.15</v>
          </cell>
          <cell r="E396">
            <v>1.22</v>
          </cell>
          <cell r="F396">
            <v>1.07</v>
          </cell>
          <cell r="G396">
            <v>1.03</v>
          </cell>
          <cell r="H396">
            <v>1.09</v>
          </cell>
          <cell r="I396">
            <v>1</v>
          </cell>
          <cell r="J396">
            <v>0.93</v>
          </cell>
          <cell r="K396">
            <v>0.71</v>
          </cell>
          <cell r="L396">
            <v>0.73</v>
          </cell>
          <cell r="M396">
            <v>0.68</v>
          </cell>
          <cell r="N396">
            <v>0.91</v>
          </cell>
          <cell r="O396">
            <v>1.11</v>
          </cell>
          <cell r="P396" t="str">
            <v>N</v>
          </cell>
          <cell r="Q396" t="str">
            <v>South</v>
          </cell>
          <cell r="R396" t="str">
            <v>FC</v>
          </cell>
          <cell r="S396" t="str">
            <v/>
          </cell>
          <cell r="T396" t="str">
            <v/>
          </cell>
          <cell r="U396">
            <v>1.148550029680396</v>
          </cell>
          <cell r="V396">
            <v>1.2215625105305472</v>
          </cell>
          <cell r="W396">
            <v>1.0733344068340174</v>
          </cell>
          <cell r="X396">
            <v>1.0283442735178399</v>
          </cell>
          <cell r="Y396">
            <v>1.0934806455172652</v>
          </cell>
          <cell r="Z396">
            <v>1.0023042339591213</v>
          </cell>
          <cell r="AA396">
            <v>0.9312239057800943</v>
          </cell>
          <cell r="AB396">
            <v>0.7075837439960366</v>
          </cell>
          <cell r="AC396">
            <v>0.73095402348588</v>
          </cell>
          <cell r="AD396">
            <v>0.678097916630846</v>
          </cell>
          <cell r="AE396">
            <v>0.9138612237207062</v>
          </cell>
          <cell r="AF396">
            <v>1.106989984069149</v>
          </cell>
        </row>
        <row r="397">
          <cell r="A397" t="str">
            <v>GARNET_1_WINDS</v>
          </cell>
          <cell r="B397" t="str">
            <v>Garnet Winds Aggregation</v>
          </cell>
          <cell r="C397" t="str">
            <v>LA Basin</v>
          </cell>
          <cell r="D397">
            <v>3.98</v>
          </cell>
          <cell r="E397">
            <v>4.23</v>
          </cell>
          <cell r="F397">
            <v>3.72</v>
          </cell>
          <cell r="G397">
            <v>3.56</v>
          </cell>
          <cell r="H397">
            <v>3.79</v>
          </cell>
          <cell r="I397">
            <v>3.47</v>
          </cell>
          <cell r="J397">
            <v>3.22</v>
          </cell>
          <cell r="K397">
            <v>2.45</v>
          </cell>
          <cell r="L397">
            <v>2.53</v>
          </cell>
          <cell r="M397">
            <v>2.35</v>
          </cell>
          <cell r="N397">
            <v>3.16</v>
          </cell>
          <cell r="O397">
            <v>3.83</v>
          </cell>
          <cell r="P397" t="str">
            <v>N</v>
          </cell>
          <cell r="Q397" t="str">
            <v>South</v>
          </cell>
          <cell r="R397" t="str">
            <v>FC</v>
          </cell>
          <cell r="S397" t="str">
            <v/>
          </cell>
          <cell r="T397" t="str">
            <v/>
          </cell>
          <cell r="U397">
            <v>3.9757501027398328</v>
          </cell>
          <cell r="V397">
            <v>4.228485613374971</v>
          </cell>
          <cell r="W397">
            <v>3.7153883313485214</v>
          </cell>
          <cell r="X397">
            <v>3.5596532544848305</v>
          </cell>
          <cell r="Y397">
            <v>3.785125311405918</v>
          </cell>
          <cell r="Z397">
            <v>3.4695146560123424</v>
          </cell>
          <cell r="AA397">
            <v>3.2234673661618647</v>
          </cell>
          <cell r="AB397">
            <v>2.449328344601665</v>
          </cell>
          <cell r="AC397">
            <v>2.5302254659126615</v>
          </cell>
          <cell r="AD397">
            <v>2.3472620191067746</v>
          </cell>
          <cell r="AE397">
            <v>3.163365774417829</v>
          </cell>
          <cell r="AF397">
            <v>3.8318884063932086</v>
          </cell>
        </row>
        <row r="398">
          <cell r="A398" t="str">
            <v>GARNET_1_WT3WND</v>
          </cell>
          <cell r="B398" t="str">
            <v>Wagner Wind</v>
          </cell>
          <cell r="C398" t="str">
            <v>LA Basin</v>
          </cell>
          <cell r="D398">
            <v>0</v>
          </cell>
          <cell r="E398">
            <v>0</v>
          </cell>
          <cell r="F398">
            <v>0</v>
          </cell>
          <cell r="G398">
            <v>0</v>
          </cell>
          <cell r="H398">
            <v>0</v>
          </cell>
          <cell r="I398">
            <v>0</v>
          </cell>
          <cell r="J398">
            <v>0</v>
          </cell>
          <cell r="K398">
            <v>0</v>
          </cell>
          <cell r="L398">
            <v>0</v>
          </cell>
          <cell r="M398">
            <v>0</v>
          </cell>
          <cell r="N398">
            <v>0</v>
          </cell>
          <cell r="O398">
            <v>0</v>
          </cell>
          <cell r="P398" t="str">
            <v>N</v>
          </cell>
          <cell r="Q398" t="str">
            <v>South</v>
          </cell>
          <cell r="R398" t="str">
            <v>EO</v>
          </cell>
          <cell r="S398" t="str">
            <v/>
          </cell>
          <cell r="T398" t="str">
            <v/>
          </cell>
          <cell r="U398">
            <v>1.0602000273972887</v>
          </cell>
          <cell r="V398">
            <v>1.127596163566659</v>
          </cell>
          <cell r="W398">
            <v>0.990770221692939</v>
          </cell>
          <cell r="X398">
            <v>0.9492408678626214</v>
          </cell>
          <cell r="Y398">
            <v>1.0093667497082448</v>
          </cell>
          <cell r="Z398">
            <v>0.925203908269958</v>
          </cell>
          <cell r="AA398">
            <v>0.8595912976431639</v>
          </cell>
          <cell r="AB398">
            <v>0.6531542252271108</v>
          </cell>
          <cell r="AC398">
            <v>0.6747267909100431</v>
          </cell>
          <cell r="AD398">
            <v>0.6259365384284732</v>
          </cell>
          <cell r="AE398">
            <v>0.843564206511421</v>
          </cell>
          <cell r="AF398">
            <v>1.0218369083715222</v>
          </cell>
        </row>
        <row r="399">
          <cell r="A399" t="str">
            <v>GARNET_2_COAWD2</v>
          </cell>
          <cell r="B399" t="str">
            <v>Coachella 2</v>
          </cell>
          <cell r="C399" t="str">
            <v>LA Basin</v>
          </cell>
          <cell r="D399">
            <v>1.91</v>
          </cell>
          <cell r="E399">
            <v>2.03</v>
          </cell>
          <cell r="F399">
            <v>1.78</v>
          </cell>
          <cell r="G399">
            <v>1.71</v>
          </cell>
          <cell r="H399">
            <v>1.82</v>
          </cell>
          <cell r="I399">
            <v>1.67</v>
          </cell>
          <cell r="J399">
            <v>1.55</v>
          </cell>
          <cell r="K399">
            <v>1.18</v>
          </cell>
          <cell r="L399">
            <v>1.21</v>
          </cell>
          <cell r="M399">
            <v>1.13</v>
          </cell>
          <cell r="N399">
            <v>1.52</v>
          </cell>
          <cell r="O399">
            <v>1.84</v>
          </cell>
          <cell r="P399" t="str">
            <v>N</v>
          </cell>
          <cell r="Q399" t="str">
            <v>South</v>
          </cell>
          <cell r="R399" t="str">
            <v>FC</v>
          </cell>
          <cell r="S399" t="str">
            <v/>
          </cell>
          <cell r="T399" t="str">
            <v/>
          </cell>
          <cell r="U399">
            <v>1.9083600493151198</v>
          </cell>
          <cell r="V399">
            <v>2.0296730944199863</v>
          </cell>
          <cell r="W399">
            <v>1.7833863990472905</v>
          </cell>
          <cell r="X399">
            <v>1.7086335621527187</v>
          </cell>
          <cell r="Y399">
            <v>1.8168601494748409</v>
          </cell>
          <cell r="Z399">
            <v>1.6653670348859246</v>
          </cell>
          <cell r="AA399">
            <v>1.5472643357576952</v>
          </cell>
          <cell r="AB399">
            <v>1.1756776054087994</v>
          </cell>
          <cell r="AC399">
            <v>1.2145082236380775</v>
          </cell>
          <cell r="AD399">
            <v>1.1266857691712517</v>
          </cell>
          <cell r="AE399">
            <v>1.518415571720558</v>
          </cell>
          <cell r="AF399">
            <v>1.8393064350687403</v>
          </cell>
        </row>
        <row r="400">
          <cell r="A400" t="str">
            <v>GARNET_2_HYDRO</v>
          </cell>
          <cell r="B400" t="str">
            <v>Whitewater Hydro</v>
          </cell>
          <cell r="C400" t="str">
            <v>LA Basin</v>
          </cell>
          <cell r="D400">
            <v>0.09</v>
          </cell>
          <cell r="E400">
            <v>0</v>
          </cell>
          <cell r="F400">
            <v>0</v>
          </cell>
          <cell r="G400">
            <v>0.15</v>
          </cell>
          <cell r="H400">
            <v>0.29</v>
          </cell>
          <cell r="I400">
            <v>0.27</v>
          </cell>
          <cell r="J400">
            <v>0.31</v>
          </cell>
          <cell r="K400">
            <v>0.3</v>
          </cell>
          <cell r="L400">
            <v>0.31</v>
          </cell>
          <cell r="M400">
            <v>0.46</v>
          </cell>
          <cell r="N400">
            <v>0.24</v>
          </cell>
          <cell r="O400">
            <v>0.42</v>
          </cell>
          <cell r="P400" t="str">
            <v>N</v>
          </cell>
          <cell r="Q400" t="str">
            <v>South</v>
          </cell>
          <cell r="R400" t="str">
            <v>FC</v>
          </cell>
          <cell r="S400" t="str">
            <v/>
          </cell>
          <cell r="T400" t="str">
            <v/>
          </cell>
          <cell r="U400">
            <v>0.09</v>
          </cell>
          <cell r="V400">
            <v>0</v>
          </cell>
          <cell r="W400">
            <v>0</v>
          </cell>
          <cell r="X400">
            <v>0.15</v>
          </cell>
          <cell r="Y400">
            <v>0.29</v>
          </cell>
          <cell r="Z400">
            <v>0.27</v>
          </cell>
          <cell r="AA400">
            <v>0.31</v>
          </cell>
          <cell r="AB400">
            <v>0.3</v>
          </cell>
          <cell r="AC400">
            <v>0.31</v>
          </cell>
          <cell r="AD400">
            <v>0.46</v>
          </cell>
          <cell r="AE400">
            <v>0.24</v>
          </cell>
          <cell r="AF400">
            <v>0.42</v>
          </cell>
        </row>
        <row r="401">
          <cell r="A401" t="str">
            <v>GARNET_2_WIND1</v>
          </cell>
          <cell r="B401" t="str">
            <v>Phoenix</v>
          </cell>
          <cell r="C401" t="str">
            <v>LA Basin</v>
          </cell>
          <cell r="D401">
            <v>1.98</v>
          </cell>
          <cell r="E401">
            <v>2.1</v>
          </cell>
          <cell r="F401">
            <v>1.85</v>
          </cell>
          <cell r="G401">
            <v>1.77</v>
          </cell>
          <cell r="H401">
            <v>1.88</v>
          </cell>
          <cell r="I401">
            <v>1.73</v>
          </cell>
          <cell r="J401">
            <v>1.6</v>
          </cell>
          <cell r="K401">
            <v>1.22</v>
          </cell>
          <cell r="L401">
            <v>1.26</v>
          </cell>
          <cell r="M401">
            <v>1.17</v>
          </cell>
          <cell r="N401">
            <v>1.57</v>
          </cell>
          <cell r="O401">
            <v>1.91</v>
          </cell>
          <cell r="P401" t="str">
            <v>N</v>
          </cell>
          <cell r="Q401" t="str">
            <v>South</v>
          </cell>
          <cell r="R401" t="str">
            <v>FC</v>
          </cell>
          <cell r="S401" t="str">
            <v/>
          </cell>
          <cell r="T401" t="str">
            <v/>
          </cell>
          <cell r="U401">
            <v>1.9790400511416057</v>
          </cell>
          <cell r="V401">
            <v>2.104846171991097</v>
          </cell>
          <cell r="W401">
            <v>1.849437747160153</v>
          </cell>
          <cell r="X401">
            <v>1.7719162866768934</v>
          </cell>
          <cell r="Y401">
            <v>1.8841512661220572</v>
          </cell>
          <cell r="Z401">
            <v>1.727047295437255</v>
          </cell>
          <cell r="AA401">
            <v>1.6045704222672394</v>
          </cell>
          <cell r="AB401">
            <v>1.21922122042394</v>
          </cell>
          <cell r="AC401">
            <v>1.2594900096987471</v>
          </cell>
          <cell r="AD401">
            <v>1.1684148717331502</v>
          </cell>
          <cell r="AE401">
            <v>1.5746531854879862</v>
          </cell>
          <cell r="AF401">
            <v>1.9074288956268417</v>
          </cell>
        </row>
        <row r="402">
          <cell r="A402" t="str">
            <v>GARNET_2_WIND2</v>
          </cell>
          <cell r="B402" t="str">
            <v>Karen Avenue Wind Farm</v>
          </cell>
          <cell r="C402" t="str">
            <v>LA Basin</v>
          </cell>
          <cell r="D402">
            <v>2.07</v>
          </cell>
          <cell r="E402">
            <v>2.2</v>
          </cell>
          <cell r="F402">
            <v>1.93</v>
          </cell>
          <cell r="G402">
            <v>1.85</v>
          </cell>
          <cell r="H402">
            <v>1.97</v>
          </cell>
          <cell r="I402">
            <v>1.8</v>
          </cell>
          <cell r="J402">
            <v>1.68</v>
          </cell>
          <cell r="K402">
            <v>1.27</v>
          </cell>
          <cell r="L402">
            <v>1.32</v>
          </cell>
          <cell r="M402">
            <v>1.22</v>
          </cell>
          <cell r="N402">
            <v>1.64</v>
          </cell>
          <cell r="O402">
            <v>1.99</v>
          </cell>
          <cell r="P402" t="str">
            <v>N</v>
          </cell>
          <cell r="Q402" t="str">
            <v>South</v>
          </cell>
          <cell r="R402" t="str">
            <v>FC</v>
          </cell>
          <cell r="S402" t="str">
            <v/>
          </cell>
          <cell r="T402" t="str">
            <v/>
          </cell>
          <cell r="U402">
            <v>2.067390053424713</v>
          </cell>
          <cell r="V402">
            <v>2.1988125189549854</v>
          </cell>
          <cell r="W402">
            <v>1.9320019323012314</v>
          </cell>
          <cell r="X402">
            <v>1.8510196923321118</v>
          </cell>
          <cell r="Y402">
            <v>1.9682651619310776</v>
          </cell>
          <cell r="Z402">
            <v>1.8041476211264182</v>
          </cell>
          <cell r="AA402">
            <v>1.6762030304041697</v>
          </cell>
          <cell r="AB402">
            <v>1.273650739192866</v>
          </cell>
          <cell r="AC402">
            <v>1.3157172422745842</v>
          </cell>
          <cell r="AD402">
            <v>1.2205762499355228</v>
          </cell>
          <cell r="AE402">
            <v>1.6449502026972713</v>
          </cell>
          <cell r="AF402">
            <v>1.9925819713244686</v>
          </cell>
        </row>
        <row r="403">
          <cell r="A403" t="str">
            <v>GARNET_2_WIND3</v>
          </cell>
          <cell r="B403" t="str">
            <v>San Gorgonio East</v>
          </cell>
          <cell r="C403" t="str">
            <v>LA Basin</v>
          </cell>
          <cell r="D403">
            <v>2.23</v>
          </cell>
          <cell r="E403">
            <v>2.37</v>
          </cell>
          <cell r="F403">
            <v>2.08</v>
          </cell>
          <cell r="G403">
            <v>1.99</v>
          </cell>
          <cell r="H403">
            <v>2.12</v>
          </cell>
          <cell r="I403">
            <v>1.94</v>
          </cell>
          <cell r="J403">
            <v>1.81</v>
          </cell>
          <cell r="K403">
            <v>1.37</v>
          </cell>
          <cell r="L403">
            <v>1.42</v>
          </cell>
          <cell r="M403">
            <v>1.31</v>
          </cell>
          <cell r="N403">
            <v>1.77</v>
          </cell>
          <cell r="O403">
            <v>2.15</v>
          </cell>
          <cell r="P403" t="str">
            <v>N</v>
          </cell>
          <cell r="Q403" t="str">
            <v>South</v>
          </cell>
          <cell r="R403" t="str">
            <v>FC</v>
          </cell>
          <cell r="S403" t="str">
            <v/>
          </cell>
          <cell r="T403" t="str">
            <v/>
          </cell>
          <cell r="U403">
            <v>2.2264200575343063</v>
          </cell>
          <cell r="V403">
            <v>2.367951943489984</v>
          </cell>
          <cell r="W403">
            <v>2.080617465555172</v>
          </cell>
          <cell r="X403">
            <v>1.993405822511505</v>
          </cell>
          <cell r="Y403">
            <v>2.119670174387314</v>
          </cell>
          <cell r="Z403">
            <v>1.9429282073669119</v>
          </cell>
          <cell r="AA403">
            <v>1.8051417250506443</v>
          </cell>
          <cell r="AB403">
            <v>1.3716238729769323</v>
          </cell>
          <cell r="AC403">
            <v>1.4169262609110904</v>
          </cell>
          <cell r="AD403">
            <v>1.3144667306997937</v>
          </cell>
          <cell r="AE403">
            <v>1.7714848336739843</v>
          </cell>
          <cell r="AF403">
            <v>2.1458575075801964</v>
          </cell>
        </row>
        <row r="404">
          <cell r="A404" t="str">
            <v>GARNET_2_WIND4</v>
          </cell>
          <cell r="B404" t="str">
            <v>Windustries</v>
          </cell>
          <cell r="C404" t="str">
            <v>LA Basin</v>
          </cell>
          <cell r="D404">
            <v>1.73</v>
          </cell>
          <cell r="E404">
            <v>1.84</v>
          </cell>
          <cell r="F404">
            <v>1.62</v>
          </cell>
          <cell r="G404">
            <v>1.55</v>
          </cell>
          <cell r="H404">
            <v>1.65</v>
          </cell>
          <cell r="I404">
            <v>1.51</v>
          </cell>
          <cell r="J404">
            <v>1.4</v>
          </cell>
          <cell r="K404">
            <v>1.07</v>
          </cell>
          <cell r="L404">
            <v>1.1</v>
          </cell>
          <cell r="M404">
            <v>1.02</v>
          </cell>
          <cell r="N404">
            <v>1.38</v>
          </cell>
          <cell r="O404">
            <v>1.67</v>
          </cell>
          <cell r="P404" t="str">
            <v>N</v>
          </cell>
          <cell r="Q404" t="str">
            <v>South</v>
          </cell>
          <cell r="R404" t="str">
            <v>FC</v>
          </cell>
          <cell r="S404" t="str">
            <v/>
          </cell>
          <cell r="T404" t="str">
            <v/>
          </cell>
          <cell r="U404">
            <v>1.731660044748905</v>
          </cell>
          <cell r="V404">
            <v>1.84174040049221</v>
          </cell>
          <cell r="W404">
            <v>1.618258028765134</v>
          </cell>
          <cell r="X404">
            <v>1.5504267508422818</v>
          </cell>
          <cell r="Y404">
            <v>1.6486323578568</v>
          </cell>
          <cell r="Z404">
            <v>1.5111663835075981</v>
          </cell>
          <cell r="AA404">
            <v>1.4039991194838346</v>
          </cell>
          <cell r="AB404">
            <v>1.0668185678709476</v>
          </cell>
          <cell r="AC404">
            <v>1.1020537584864039</v>
          </cell>
          <cell r="AD404">
            <v>1.0223630127665062</v>
          </cell>
          <cell r="AE404">
            <v>1.377821537301988</v>
          </cell>
          <cell r="AF404">
            <v>1.6690002836734865</v>
          </cell>
        </row>
        <row r="405">
          <cell r="A405" t="str">
            <v>GARNET_2_WIND5</v>
          </cell>
          <cell r="B405" t="str">
            <v>Eastwind</v>
          </cell>
          <cell r="C405" t="str">
            <v>LA Basin</v>
          </cell>
          <cell r="D405">
            <v>0.53</v>
          </cell>
          <cell r="E405">
            <v>0.56</v>
          </cell>
          <cell r="F405">
            <v>0.5</v>
          </cell>
          <cell r="G405">
            <v>0.47</v>
          </cell>
          <cell r="H405">
            <v>0.5</v>
          </cell>
          <cell r="I405">
            <v>0.46</v>
          </cell>
          <cell r="J405">
            <v>0.43</v>
          </cell>
          <cell r="K405">
            <v>0.33</v>
          </cell>
          <cell r="L405">
            <v>0.34</v>
          </cell>
          <cell r="M405">
            <v>0.31</v>
          </cell>
          <cell r="N405">
            <v>0.42</v>
          </cell>
          <cell r="O405">
            <v>0.51</v>
          </cell>
          <cell r="P405" t="str">
            <v>N</v>
          </cell>
          <cell r="Q405" t="str">
            <v>South</v>
          </cell>
          <cell r="R405" t="str">
            <v>FC</v>
          </cell>
          <cell r="S405" t="str">
            <v/>
          </cell>
          <cell r="T405" t="str">
            <v/>
          </cell>
          <cell r="U405">
            <v>0.5301000136986443</v>
          </cell>
          <cell r="V405">
            <v>0.5637980817833295</v>
          </cell>
          <cell r="W405">
            <v>0.4953851108464695</v>
          </cell>
          <cell r="X405">
            <v>0.4746204339313107</v>
          </cell>
          <cell r="Y405">
            <v>0.5046833748541224</v>
          </cell>
          <cell r="Z405">
            <v>0.462601954134979</v>
          </cell>
          <cell r="AA405">
            <v>0.42979564882158194</v>
          </cell>
          <cell r="AB405">
            <v>0.3265771126135554</v>
          </cell>
          <cell r="AC405">
            <v>0.33736339545502153</v>
          </cell>
          <cell r="AD405">
            <v>0.3129682692142366</v>
          </cell>
          <cell r="AE405">
            <v>0.4217821032557105</v>
          </cell>
          <cell r="AF405">
            <v>0.5109184541857611</v>
          </cell>
        </row>
        <row r="406">
          <cell r="A406" t="str">
            <v>GARNET_2_WPMWD6</v>
          </cell>
          <cell r="B406" t="str">
            <v>WINTEC PALM</v>
          </cell>
          <cell r="C406" t="str">
            <v>LA Basin</v>
          </cell>
          <cell r="D406">
            <v>1.05</v>
          </cell>
          <cell r="E406">
            <v>1.11</v>
          </cell>
          <cell r="F406">
            <v>0.98</v>
          </cell>
          <cell r="G406">
            <v>0.94</v>
          </cell>
          <cell r="H406">
            <v>1</v>
          </cell>
          <cell r="I406">
            <v>0.91</v>
          </cell>
          <cell r="J406">
            <v>0.85</v>
          </cell>
          <cell r="K406">
            <v>0.65</v>
          </cell>
          <cell r="L406">
            <v>0.67</v>
          </cell>
          <cell r="M406">
            <v>0.62</v>
          </cell>
          <cell r="N406">
            <v>0.83</v>
          </cell>
          <cell r="O406">
            <v>1.01</v>
          </cell>
          <cell r="P406" t="str">
            <v>N</v>
          </cell>
          <cell r="Q406" t="str">
            <v>South</v>
          </cell>
          <cell r="R406" t="str">
            <v>FC</v>
          </cell>
          <cell r="S406" t="str">
            <v/>
          </cell>
          <cell r="T406" t="str">
            <v/>
          </cell>
          <cell r="U406">
            <v>1.0478310270776536</v>
          </cell>
          <cell r="V406">
            <v>1.1144408749917147</v>
          </cell>
          <cell r="W406">
            <v>0.9792112357731881</v>
          </cell>
          <cell r="X406">
            <v>0.9381663910708907</v>
          </cell>
          <cell r="Y406">
            <v>0.9975908042949819</v>
          </cell>
          <cell r="Z406">
            <v>0.9144098626734751</v>
          </cell>
          <cell r="AA406">
            <v>0.8495627325039936</v>
          </cell>
          <cell r="AB406">
            <v>0.645534092599461</v>
          </cell>
          <cell r="AC406">
            <v>0.6668549783494259</v>
          </cell>
          <cell r="AD406">
            <v>0.618633945480141</v>
          </cell>
          <cell r="AE406">
            <v>0.8337226241021212</v>
          </cell>
          <cell r="AF406">
            <v>1.0099154777738544</v>
          </cell>
        </row>
        <row r="407">
          <cell r="A407" t="str">
            <v>GASKW1_2_GW1SR1</v>
          </cell>
          <cell r="B407" t="str">
            <v>Gaskell West 1</v>
          </cell>
          <cell r="C407" t="str">
            <v>CAISO System</v>
          </cell>
          <cell r="D407">
            <v>0.08</v>
          </cell>
          <cell r="E407">
            <v>0.6</v>
          </cell>
          <cell r="F407">
            <v>0.7</v>
          </cell>
          <cell r="G407">
            <v>0.88</v>
          </cell>
          <cell r="H407">
            <v>1.28</v>
          </cell>
          <cell r="I407">
            <v>2.62</v>
          </cell>
          <cell r="J407">
            <v>2.88</v>
          </cell>
          <cell r="K407">
            <v>2.48</v>
          </cell>
          <cell r="L407">
            <v>2.22</v>
          </cell>
          <cell r="M407">
            <v>1.48</v>
          </cell>
          <cell r="N407">
            <v>1.14</v>
          </cell>
          <cell r="O407">
            <v>0.7</v>
          </cell>
          <cell r="P407" t="str">
            <v>N</v>
          </cell>
          <cell r="Q407" t="str">
            <v>South</v>
          </cell>
          <cell r="R407" t="str">
            <v>FC</v>
          </cell>
          <cell r="S407" t="str">
            <v/>
          </cell>
          <cell r="T407" t="str">
            <v/>
          </cell>
          <cell r="U407">
            <v>0.08</v>
          </cell>
          <cell r="V407">
            <v>0.6</v>
          </cell>
          <cell r="W407">
            <v>0.7</v>
          </cell>
          <cell r="X407">
            <v>0.88</v>
          </cell>
          <cell r="Y407">
            <v>1.28</v>
          </cell>
          <cell r="Z407">
            <v>2.62</v>
          </cell>
          <cell r="AA407">
            <v>2.88</v>
          </cell>
          <cell r="AB407">
            <v>2.48</v>
          </cell>
          <cell r="AC407">
            <v>2.22</v>
          </cell>
          <cell r="AD407">
            <v>1.48</v>
          </cell>
          <cell r="AE407">
            <v>1.14</v>
          </cell>
          <cell r="AF407">
            <v>0.7</v>
          </cell>
        </row>
        <row r="408">
          <cell r="A408" t="str">
            <v>GATES_2_SOLAR</v>
          </cell>
          <cell r="B408" t="str">
            <v>Gates Solar Station</v>
          </cell>
          <cell r="C408" t="str">
            <v>CAISO System</v>
          </cell>
          <cell r="D408">
            <v>0.08</v>
          </cell>
          <cell r="E408">
            <v>0.6</v>
          </cell>
          <cell r="F408">
            <v>0.7</v>
          </cell>
          <cell r="G408">
            <v>0.88</v>
          </cell>
          <cell r="H408">
            <v>1.28</v>
          </cell>
          <cell r="I408">
            <v>2.62</v>
          </cell>
          <cell r="J408">
            <v>2.88</v>
          </cell>
          <cell r="K408">
            <v>2.48</v>
          </cell>
          <cell r="L408">
            <v>2.22</v>
          </cell>
          <cell r="M408">
            <v>1.48</v>
          </cell>
          <cell r="N408">
            <v>1.14</v>
          </cell>
          <cell r="O408">
            <v>0.7</v>
          </cell>
          <cell r="P408" t="str">
            <v>N</v>
          </cell>
          <cell r="Q408" t="str">
            <v>North</v>
          </cell>
          <cell r="R408" t="str">
            <v>FC</v>
          </cell>
          <cell r="S408" t="str">
            <v/>
          </cell>
          <cell r="T408" t="str">
            <v/>
          </cell>
          <cell r="U408">
            <v>0.08</v>
          </cell>
          <cell r="V408">
            <v>0.6</v>
          </cell>
          <cell r="W408">
            <v>0.7</v>
          </cell>
          <cell r="X408">
            <v>0.88</v>
          </cell>
          <cell r="Y408">
            <v>1.28</v>
          </cell>
          <cell r="Z408">
            <v>2.62</v>
          </cell>
          <cell r="AA408">
            <v>2.88</v>
          </cell>
          <cell r="AB408">
            <v>2.48</v>
          </cell>
          <cell r="AC408">
            <v>2.22</v>
          </cell>
          <cell r="AD408">
            <v>1.48</v>
          </cell>
          <cell r="AE408">
            <v>1.14</v>
          </cell>
          <cell r="AF408">
            <v>0.7</v>
          </cell>
        </row>
        <row r="409">
          <cell r="A409" t="str">
            <v>GATES_2_WSOLAR</v>
          </cell>
          <cell r="B409" t="str">
            <v>West Gates Solar Station</v>
          </cell>
          <cell r="C409" t="str">
            <v>CAISO System</v>
          </cell>
          <cell r="D409">
            <v>0.04</v>
          </cell>
          <cell r="E409">
            <v>0.3</v>
          </cell>
          <cell r="F409">
            <v>0.35</v>
          </cell>
          <cell r="G409">
            <v>0.44</v>
          </cell>
          <cell r="H409">
            <v>0.64</v>
          </cell>
          <cell r="I409">
            <v>1.31</v>
          </cell>
          <cell r="J409">
            <v>1.44</v>
          </cell>
          <cell r="K409">
            <v>1.24</v>
          </cell>
          <cell r="L409">
            <v>1.11</v>
          </cell>
          <cell r="M409">
            <v>0.74</v>
          </cell>
          <cell r="N409">
            <v>0.57</v>
          </cell>
          <cell r="O409">
            <v>0.35</v>
          </cell>
          <cell r="P409" t="str">
            <v>N</v>
          </cell>
          <cell r="Q409" t="str">
            <v>North</v>
          </cell>
          <cell r="R409" t="str">
            <v>FC</v>
          </cell>
          <cell r="S409" t="str">
            <v/>
          </cell>
          <cell r="T409" t="str">
            <v/>
          </cell>
          <cell r="U409">
            <v>0.04</v>
          </cell>
          <cell r="V409">
            <v>0.3</v>
          </cell>
          <cell r="W409">
            <v>0.35</v>
          </cell>
          <cell r="X409">
            <v>0.44</v>
          </cell>
          <cell r="Y409">
            <v>0.64</v>
          </cell>
          <cell r="Z409">
            <v>1.31</v>
          </cell>
          <cell r="AA409">
            <v>1.44</v>
          </cell>
          <cell r="AB409">
            <v>1.24</v>
          </cell>
          <cell r="AC409">
            <v>1.11</v>
          </cell>
          <cell r="AD409">
            <v>0.74</v>
          </cell>
          <cell r="AE409">
            <v>0.57</v>
          </cell>
          <cell r="AF409">
            <v>0.35</v>
          </cell>
        </row>
        <row r="410">
          <cell r="A410" t="str">
            <v>GATEWY_2_GESBT1</v>
          </cell>
          <cell r="B410" t="str">
            <v>Gateway Energy Stroage</v>
          </cell>
          <cell r="C410" t="str">
            <v>San Diego-IV</v>
          </cell>
          <cell r="D410">
            <v>175</v>
          </cell>
          <cell r="E410">
            <v>175</v>
          </cell>
          <cell r="F410">
            <v>175</v>
          </cell>
          <cell r="G410">
            <v>175</v>
          </cell>
          <cell r="H410">
            <v>175</v>
          </cell>
          <cell r="I410">
            <v>175</v>
          </cell>
          <cell r="J410">
            <v>175</v>
          </cell>
          <cell r="K410">
            <v>175</v>
          </cell>
          <cell r="L410">
            <v>175</v>
          </cell>
          <cell r="M410">
            <v>175</v>
          </cell>
          <cell r="N410">
            <v>175</v>
          </cell>
          <cell r="O410">
            <v>175</v>
          </cell>
          <cell r="P410" t="str">
            <v>Y</v>
          </cell>
          <cell r="Q410" t="str">
            <v>South</v>
          </cell>
          <cell r="R410" t="str">
            <v>FC</v>
          </cell>
          <cell r="U410" t="e">
            <v>#N/A</v>
          </cell>
          <cell r="V410" t="e">
            <v>#N/A</v>
          </cell>
          <cell r="W410" t="e">
            <v>#N/A</v>
          </cell>
          <cell r="X410" t="e">
            <v>#N/A</v>
          </cell>
          <cell r="Y410" t="e">
            <v>#N/A</v>
          </cell>
          <cell r="Z410" t="e">
            <v>#N/A</v>
          </cell>
          <cell r="AA410" t="e">
            <v>#N/A</v>
          </cell>
          <cell r="AB410" t="e">
            <v>#N/A</v>
          </cell>
          <cell r="AC410" t="e">
            <v>#N/A</v>
          </cell>
          <cell r="AD410" t="e">
            <v>#N/A</v>
          </cell>
          <cell r="AE410" t="e">
            <v>#N/A</v>
          </cell>
          <cell r="AF410" t="e">
            <v>#N/A</v>
          </cell>
        </row>
        <row r="411">
          <cell r="A411" t="str">
            <v>GATWAY_2_PL1X3</v>
          </cell>
          <cell r="B411" t="str">
            <v>GATEWAY GENERATING STATION</v>
          </cell>
          <cell r="C411" t="str">
            <v>Bay Area</v>
          </cell>
          <cell r="D411">
            <v>551.36</v>
          </cell>
          <cell r="E411">
            <v>552.25</v>
          </cell>
          <cell r="F411">
            <v>547.69</v>
          </cell>
          <cell r="G411">
            <v>570.7</v>
          </cell>
          <cell r="H411">
            <v>542.96</v>
          </cell>
          <cell r="I411">
            <v>517.12</v>
          </cell>
          <cell r="J411">
            <v>511.3</v>
          </cell>
          <cell r="K411">
            <v>508.85</v>
          </cell>
          <cell r="L411">
            <v>511.61</v>
          </cell>
          <cell r="M411">
            <v>527.41</v>
          </cell>
          <cell r="N411">
            <v>536.72</v>
          </cell>
          <cell r="O411">
            <v>546.73</v>
          </cell>
          <cell r="P411" t="str">
            <v>Y</v>
          </cell>
          <cell r="Q411" t="str">
            <v>North</v>
          </cell>
          <cell r="R411" t="str">
            <v>FC</v>
          </cell>
          <cell r="S411" t="str">
            <v/>
          </cell>
          <cell r="U411" t="e">
            <v>#N/A</v>
          </cell>
          <cell r="V411" t="e">
            <v>#N/A</v>
          </cell>
          <cell r="W411" t="e">
            <v>#N/A</v>
          </cell>
          <cell r="X411" t="e">
            <v>#N/A</v>
          </cell>
          <cell r="Y411" t="e">
            <v>#N/A</v>
          </cell>
          <cell r="Z411" t="e">
            <v>#N/A</v>
          </cell>
          <cell r="AA411" t="e">
            <v>#N/A</v>
          </cell>
          <cell r="AB411" t="e">
            <v>#N/A</v>
          </cell>
          <cell r="AC411" t="e">
            <v>#N/A</v>
          </cell>
          <cell r="AD411" t="e">
            <v>#N/A</v>
          </cell>
          <cell r="AE411" t="e">
            <v>#N/A</v>
          </cell>
          <cell r="AF411" t="e">
            <v>#N/A</v>
          </cell>
        </row>
        <row r="412">
          <cell r="A412" t="str">
            <v>GENESI_2_STG</v>
          </cell>
          <cell r="B412" t="str">
            <v>Genesis Station</v>
          </cell>
          <cell r="C412" t="str">
            <v>CAISO System</v>
          </cell>
          <cell r="D412">
            <v>0.27</v>
          </cell>
          <cell r="E412">
            <v>3.93</v>
          </cell>
          <cell r="F412">
            <v>5.84</v>
          </cell>
          <cell r="G412">
            <v>8.47</v>
          </cell>
          <cell r="H412">
            <v>12.72</v>
          </cell>
          <cell r="I412">
            <v>26.43</v>
          </cell>
          <cell r="J412">
            <v>28.91</v>
          </cell>
          <cell r="K412">
            <v>24.59</v>
          </cell>
          <cell r="L412">
            <v>20.65</v>
          </cell>
          <cell r="M412">
            <v>12.94</v>
          </cell>
          <cell r="N412">
            <v>7.54</v>
          </cell>
          <cell r="O412">
            <v>0.79</v>
          </cell>
          <cell r="P412" t="str">
            <v>N</v>
          </cell>
          <cell r="Q412" t="str">
            <v>South</v>
          </cell>
          <cell r="R412" t="str">
            <v>FC</v>
          </cell>
          <cell r="S412" t="str">
            <v/>
          </cell>
          <cell r="U412">
            <v>0.55</v>
          </cell>
          <cell r="V412">
            <v>7.5</v>
          </cell>
          <cell r="W412">
            <v>8.75</v>
          </cell>
          <cell r="X412">
            <v>11</v>
          </cell>
          <cell r="Y412">
            <v>16</v>
          </cell>
          <cell r="Z412">
            <v>32.75</v>
          </cell>
          <cell r="AA412">
            <v>36</v>
          </cell>
          <cell r="AB412">
            <v>31</v>
          </cell>
          <cell r="AC412">
            <v>27.75</v>
          </cell>
          <cell r="AD412">
            <v>18.5</v>
          </cell>
          <cell r="AE412">
            <v>14.25</v>
          </cell>
          <cell r="AF412">
            <v>1.57</v>
          </cell>
        </row>
        <row r="413">
          <cell r="A413" t="str">
            <v>GEYS11_7_UNIT11</v>
          </cell>
          <cell r="B413" t="str">
            <v>GEYSERS UNIT 11 (HEALDSBURG)</v>
          </cell>
          <cell r="C413" t="str">
            <v>NCNB</v>
          </cell>
          <cell r="D413">
            <v>68</v>
          </cell>
          <cell r="E413">
            <v>68</v>
          </cell>
          <cell r="F413">
            <v>68</v>
          </cell>
          <cell r="G413">
            <v>68</v>
          </cell>
          <cell r="H413">
            <v>68</v>
          </cell>
          <cell r="I413">
            <v>68</v>
          </cell>
          <cell r="J413">
            <v>68</v>
          </cell>
          <cell r="K413">
            <v>68</v>
          </cell>
          <cell r="L413">
            <v>68</v>
          </cell>
          <cell r="M413">
            <v>68</v>
          </cell>
          <cell r="N413">
            <v>68</v>
          </cell>
          <cell r="O413">
            <v>68</v>
          </cell>
          <cell r="P413" t="str">
            <v>Y</v>
          </cell>
          <cell r="Q413" t="str">
            <v>North</v>
          </cell>
          <cell r="R413" t="str">
            <v>FC</v>
          </cell>
          <cell r="S413" t="str">
            <v/>
          </cell>
          <cell r="T413" t="str">
            <v/>
          </cell>
          <cell r="U413" t="e">
            <v>#N/A</v>
          </cell>
          <cell r="V413" t="e">
            <v>#N/A</v>
          </cell>
          <cell r="W413" t="e">
            <v>#N/A</v>
          </cell>
          <cell r="X413" t="e">
            <v>#N/A</v>
          </cell>
          <cell r="Y413" t="e">
            <v>#N/A</v>
          </cell>
          <cell r="Z413" t="e">
            <v>#N/A</v>
          </cell>
          <cell r="AA413" t="e">
            <v>#N/A</v>
          </cell>
          <cell r="AB413" t="e">
            <v>#N/A</v>
          </cell>
          <cell r="AC413" t="e">
            <v>#N/A</v>
          </cell>
          <cell r="AD413" t="e">
            <v>#N/A</v>
          </cell>
          <cell r="AE413" t="e">
            <v>#N/A</v>
          </cell>
          <cell r="AF413" t="e">
            <v>#N/A</v>
          </cell>
        </row>
        <row r="414">
          <cell r="A414" t="str">
            <v>GEYS12_7_UNIT12</v>
          </cell>
          <cell r="B414" t="str">
            <v>GEYSERS UNIT 12 (HEALDSBURG)</v>
          </cell>
          <cell r="C414" t="str">
            <v>NCNB</v>
          </cell>
          <cell r="D414">
            <v>50</v>
          </cell>
          <cell r="E414">
            <v>50</v>
          </cell>
          <cell r="F414">
            <v>50</v>
          </cell>
          <cell r="G414">
            <v>50</v>
          </cell>
          <cell r="H414">
            <v>50</v>
          </cell>
          <cell r="I414">
            <v>50</v>
          </cell>
          <cell r="J414">
            <v>50</v>
          </cell>
          <cell r="K414">
            <v>50</v>
          </cell>
          <cell r="L414">
            <v>50</v>
          </cell>
          <cell r="M414">
            <v>50</v>
          </cell>
          <cell r="N414">
            <v>50</v>
          </cell>
          <cell r="O414">
            <v>50</v>
          </cell>
          <cell r="P414" t="str">
            <v>Y</v>
          </cell>
          <cell r="Q414" t="str">
            <v>North</v>
          </cell>
          <cell r="R414" t="str">
            <v>FC</v>
          </cell>
          <cell r="S414" t="str">
            <v/>
          </cell>
          <cell r="T414" t="str">
            <v/>
          </cell>
          <cell r="U414" t="e">
            <v>#N/A</v>
          </cell>
          <cell r="V414" t="e">
            <v>#N/A</v>
          </cell>
          <cell r="W414" t="e">
            <v>#N/A</v>
          </cell>
          <cell r="X414" t="e">
            <v>#N/A</v>
          </cell>
          <cell r="Y414" t="e">
            <v>#N/A</v>
          </cell>
          <cell r="Z414" t="e">
            <v>#N/A</v>
          </cell>
          <cell r="AA414" t="e">
            <v>#N/A</v>
          </cell>
          <cell r="AB414" t="e">
            <v>#N/A</v>
          </cell>
          <cell r="AC414" t="e">
            <v>#N/A</v>
          </cell>
          <cell r="AD414" t="e">
            <v>#N/A</v>
          </cell>
          <cell r="AE414" t="e">
            <v>#N/A</v>
          </cell>
          <cell r="AF414" t="e">
            <v>#N/A</v>
          </cell>
        </row>
        <row r="415">
          <cell r="A415" t="str">
            <v>GEYS13_7_UNIT13</v>
          </cell>
          <cell r="B415" t="str">
            <v>GEYSERS UNIT 13 (HEALDSBURG)</v>
          </cell>
          <cell r="C415" t="str">
            <v>NCNB</v>
          </cell>
          <cell r="D415">
            <v>56</v>
          </cell>
          <cell r="E415">
            <v>56</v>
          </cell>
          <cell r="F415">
            <v>56</v>
          </cell>
          <cell r="G415">
            <v>56</v>
          </cell>
          <cell r="H415">
            <v>56</v>
          </cell>
          <cell r="I415">
            <v>56</v>
          </cell>
          <cell r="J415">
            <v>56</v>
          </cell>
          <cell r="K415">
            <v>56</v>
          </cell>
          <cell r="L415">
            <v>56</v>
          </cell>
          <cell r="M415">
            <v>56</v>
          </cell>
          <cell r="N415">
            <v>56</v>
          </cell>
          <cell r="O415">
            <v>56</v>
          </cell>
          <cell r="P415" t="str">
            <v>Y</v>
          </cell>
          <cell r="Q415" t="str">
            <v>North</v>
          </cell>
          <cell r="R415" t="str">
            <v>FC</v>
          </cell>
          <cell r="S415" t="str">
            <v/>
          </cell>
          <cell r="T415" t="str">
            <v/>
          </cell>
          <cell r="U415" t="e">
            <v>#N/A</v>
          </cell>
          <cell r="V415" t="e">
            <v>#N/A</v>
          </cell>
          <cell r="W415" t="e">
            <v>#N/A</v>
          </cell>
          <cell r="X415" t="e">
            <v>#N/A</v>
          </cell>
          <cell r="Y415" t="e">
            <v>#N/A</v>
          </cell>
          <cell r="Z415" t="e">
            <v>#N/A</v>
          </cell>
          <cell r="AA415" t="e">
            <v>#N/A</v>
          </cell>
          <cell r="AB415" t="e">
            <v>#N/A</v>
          </cell>
          <cell r="AC415" t="e">
            <v>#N/A</v>
          </cell>
          <cell r="AD415" t="e">
            <v>#N/A</v>
          </cell>
          <cell r="AE415" t="e">
            <v>#N/A</v>
          </cell>
          <cell r="AF415" t="e">
            <v>#N/A</v>
          </cell>
        </row>
        <row r="416">
          <cell r="A416" t="str">
            <v>GEYS14_7_UNIT14</v>
          </cell>
          <cell r="B416" t="str">
            <v>GEYSERS UNIT 14 (HEALDSBURG)</v>
          </cell>
          <cell r="C416" t="str">
            <v>NCNB</v>
          </cell>
          <cell r="D416">
            <v>50</v>
          </cell>
          <cell r="E416">
            <v>50</v>
          </cell>
          <cell r="F416">
            <v>50</v>
          </cell>
          <cell r="G416">
            <v>50</v>
          </cell>
          <cell r="H416">
            <v>50</v>
          </cell>
          <cell r="I416">
            <v>50</v>
          </cell>
          <cell r="J416">
            <v>50</v>
          </cell>
          <cell r="K416">
            <v>50</v>
          </cell>
          <cell r="L416">
            <v>50</v>
          </cell>
          <cell r="M416">
            <v>50</v>
          </cell>
          <cell r="N416">
            <v>50</v>
          </cell>
          <cell r="O416">
            <v>50</v>
          </cell>
          <cell r="P416" t="str">
            <v>Y</v>
          </cell>
          <cell r="Q416" t="str">
            <v>North</v>
          </cell>
          <cell r="R416" t="str">
            <v>FC</v>
          </cell>
          <cell r="S416" t="str">
            <v/>
          </cell>
          <cell r="T416" t="str">
            <v/>
          </cell>
          <cell r="U416" t="e">
            <v>#N/A</v>
          </cell>
          <cell r="V416" t="e">
            <v>#N/A</v>
          </cell>
          <cell r="W416" t="e">
            <v>#N/A</v>
          </cell>
          <cell r="X416" t="e">
            <v>#N/A</v>
          </cell>
          <cell r="Y416" t="e">
            <v>#N/A</v>
          </cell>
          <cell r="Z416" t="e">
            <v>#N/A</v>
          </cell>
          <cell r="AA416" t="e">
            <v>#N/A</v>
          </cell>
          <cell r="AB416" t="e">
            <v>#N/A</v>
          </cell>
          <cell r="AC416" t="e">
            <v>#N/A</v>
          </cell>
          <cell r="AD416" t="e">
            <v>#N/A</v>
          </cell>
          <cell r="AE416" t="e">
            <v>#N/A</v>
          </cell>
          <cell r="AF416" t="e">
            <v>#N/A</v>
          </cell>
        </row>
        <row r="417">
          <cell r="A417" t="str">
            <v>GEYS16_7_UNIT16</v>
          </cell>
          <cell r="B417" t="str">
            <v>GEYSERS UNIT 16 (HEALDSBURG)</v>
          </cell>
          <cell r="C417" t="str">
            <v>NCNB</v>
          </cell>
          <cell r="D417">
            <v>49</v>
          </cell>
          <cell r="E417">
            <v>49</v>
          </cell>
          <cell r="F417">
            <v>49</v>
          </cell>
          <cell r="G417">
            <v>49</v>
          </cell>
          <cell r="H417">
            <v>49</v>
          </cell>
          <cell r="I417">
            <v>49</v>
          </cell>
          <cell r="J417">
            <v>49</v>
          </cell>
          <cell r="K417">
            <v>49</v>
          </cell>
          <cell r="L417">
            <v>49</v>
          </cell>
          <cell r="M417">
            <v>49</v>
          </cell>
          <cell r="N417">
            <v>49</v>
          </cell>
          <cell r="O417">
            <v>49</v>
          </cell>
          <cell r="P417" t="str">
            <v>Y</v>
          </cell>
          <cell r="Q417" t="str">
            <v>North</v>
          </cell>
          <cell r="R417" t="str">
            <v>FC</v>
          </cell>
          <cell r="S417" t="str">
            <v/>
          </cell>
          <cell r="T417" t="str">
            <v/>
          </cell>
          <cell r="U417" t="e">
            <v>#N/A</v>
          </cell>
          <cell r="V417" t="e">
            <v>#N/A</v>
          </cell>
          <cell r="W417" t="e">
            <v>#N/A</v>
          </cell>
          <cell r="X417" t="e">
            <v>#N/A</v>
          </cell>
          <cell r="Y417" t="e">
            <v>#N/A</v>
          </cell>
          <cell r="Z417" t="e">
            <v>#N/A</v>
          </cell>
          <cell r="AA417" t="e">
            <v>#N/A</v>
          </cell>
          <cell r="AB417" t="e">
            <v>#N/A</v>
          </cell>
          <cell r="AC417" t="e">
            <v>#N/A</v>
          </cell>
          <cell r="AD417" t="e">
            <v>#N/A</v>
          </cell>
          <cell r="AE417" t="e">
            <v>#N/A</v>
          </cell>
          <cell r="AF417" t="e">
            <v>#N/A</v>
          </cell>
        </row>
        <row r="418">
          <cell r="A418" t="str">
            <v>GEYS17_7_UNIT17</v>
          </cell>
          <cell r="B418" t="str">
            <v>GEYSERS UNIT 17 (HEALDSBURG)</v>
          </cell>
          <cell r="C418" t="str">
            <v>NCNB</v>
          </cell>
          <cell r="D418">
            <v>56</v>
          </cell>
          <cell r="E418">
            <v>56</v>
          </cell>
          <cell r="F418">
            <v>56</v>
          </cell>
          <cell r="G418">
            <v>56</v>
          </cell>
          <cell r="H418">
            <v>56</v>
          </cell>
          <cell r="I418">
            <v>56</v>
          </cell>
          <cell r="J418">
            <v>56</v>
          </cell>
          <cell r="K418">
            <v>56</v>
          </cell>
          <cell r="L418">
            <v>56</v>
          </cell>
          <cell r="M418">
            <v>56</v>
          </cell>
          <cell r="N418">
            <v>56</v>
          </cell>
          <cell r="O418">
            <v>56</v>
          </cell>
          <cell r="P418" t="str">
            <v>Y</v>
          </cell>
          <cell r="Q418" t="str">
            <v>North</v>
          </cell>
          <cell r="R418" t="str">
            <v>FC</v>
          </cell>
          <cell r="S418" t="str">
            <v/>
          </cell>
          <cell r="T418" t="str">
            <v/>
          </cell>
          <cell r="U418" t="e">
            <v>#N/A</v>
          </cell>
          <cell r="V418" t="e">
            <v>#N/A</v>
          </cell>
          <cell r="W418" t="e">
            <v>#N/A</v>
          </cell>
          <cell r="X418" t="e">
            <v>#N/A</v>
          </cell>
          <cell r="Y418" t="e">
            <v>#N/A</v>
          </cell>
          <cell r="Z418" t="e">
            <v>#N/A</v>
          </cell>
          <cell r="AA418" t="e">
            <v>#N/A</v>
          </cell>
          <cell r="AB418" t="e">
            <v>#N/A</v>
          </cell>
          <cell r="AC418" t="e">
            <v>#N/A</v>
          </cell>
          <cell r="AD418" t="e">
            <v>#N/A</v>
          </cell>
          <cell r="AE418" t="e">
            <v>#N/A</v>
          </cell>
          <cell r="AF418" t="e">
            <v>#N/A</v>
          </cell>
        </row>
        <row r="419">
          <cell r="A419" t="str">
            <v>GEYS18_7_UNIT18</v>
          </cell>
          <cell r="B419" t="str">
            <v>GEYSERS UNIT 18 (HEALDSBURG)</v>
          </cell>
          <cell r="C419" t="str">
            <v>NCNB</v>
          </cell>
          <cell r="D419">
            <v>45</v>
          </cell>
          <cell r="E419">
            <v>45</v>
          </cell>
          <cell r="F419">
            <v>45</v>
          </cell>
          <cell r="G419">
            <v>45</v>
          </cell>
          <cell r="H419">
            <v>45</v>
          </cell>
          <cell r="I419">
            <v>45</v>
          </cell>
          <cell r="J419">
            <v>45</v>
          </cell>
          <cell r="K419">
            <v>45</v>
          </cell>
          <cell r="L419">
            <v>45</v>
          </cell>
          <cell r="M419">
            <v>45</v>
          </cell>
          <cell r="N419">
            <v>45</v>
          </cell>
          <cell r="O419">
            <v>45</v>
          </cell>
          <cell r="P419" t="str">
            <v>Y</v>
          </cell>
          <cell r="Q419" t="str">
            <v>North</v>
          </cell>
          <cell r="R419" t="str">
            <v>FC</v>
          </cell>
          <cell r="S419" t="str">
            <v/>
          </cell>
          <cell r="T419" t="str">
            <v/>
          </cell>
          <cell r="U419" t="e">
            <v>#N/A</v>
          </cell>
          <cell r="V419" t="e">
            <v>#N/A</v>
          </cell>
          <cell r="W419" t="e">
            <v>#N/A</v>
          </cell>
          <cell r="X419" t="e">
            <v>#N/A</v>
          </cell>
          <cell r="Y419" t="e">
            <v>#N/A</v>
          </cell>
          <cell r="Z419" t="e">
            <v>#N/A</v>
          </cell>
          <cell r="AA419" t="e">
            <v>#N/A</v>
          </cell>
          <cell r="AB419" t="e">
            <v>#N/A</v>
          </cell>
          <cell r="AC419" t="e">
            <v>#N/A</v>
          </cell>
          <cell r="AD419" t="e">
            <v>#N/A</v>
          </cell>
          <cell r="AE419" t="e">
            <v>#N/A</v>
          </cell>
          <cell r="AF419" t="e">
            <v>#N/A</v>
          </cell>
        </row>
        <row r="420">
          <cell r="A420" t="str">
            <v>GEYS20_7_UNIT20</v>
          </cell>
          <cell r="B420" t="str">
            <v>GEYSERS UNIT 20 (HEALDSBURG)</v>
          </cell>
          <cell r="C420" t="str">
            <v>NCNB</v>
          </cell>
          <cell r="D420">
            <v>50</v>
          </cell>
          <cell r="E420">
            <v>50</v>
          </cell>
          <cell r="F420">
            <v>50</v>
          </cell>
          <cell r="G420">
            <v>50</v>
          </cell>
          <cell r="H420">
            <v>50</v>
          </cell>
          <cell r="I420">
            <v>50</v>
          </cell>
          <cell r="J420">
            <v>50</v>
          </cell>
          <cell r="K420">
            <v>50</v>
          </cell>
          <cell r="L420">
            <v>50</v>
          </cell>
          <cell r="M420">
            <v>50</v>
          </cell>
          <cell r="N420">
            <v>50</v>
          </cell>
          <cell r="O420">
            <v>50</v>
          </cell>
          <cell r="P420" t="str">
            <v>Y</v>
          </cell>
          <cell r="Q420" t="str">
            <v>North</v>
          </cell>
          <cell r="R420" t="str">
            <v>FC</v>
          </cell>
          <cell r="S420" t="str">
            <v/>
          </cell>
          <cell r="T420" t="str">
            <v/>
          </cell>
          <cell r="U420" t="e">
            <v>#N/A</v>
          </cell>
          <cell r="V420" t="e">
            <v>#N/A</v>
          </cell>
          <cell r="W420" t="e">
            <v>#N/A</v>
          </cell>
          <cell r="X420" t="e">
            <v>#N/A</v>
          </cell>
          <cell r="Y420" t="e">
            <v>#N/A</v>
          </cell>
          <cell r="Z420" t="e">
            <v>#N/A</v>
          </cell>
          <cell r="AA420" t="e">
            <v>#N/A</v>
          </cell>
          <cell r="AB420" t="e">
            <v>#N/A</v>
          </cell>
          <cell r="AC420" t="e">
            <v>#N/A</v>
          </cell>
          <cell r="AD420" t="e">
            <v>#N/A</v>
          </cell>
          <cell r="AE420" t="e">
            <v>#N/A</v>
          </cell>
          <cell r="AF420" t="e">
            <v>#N/A</v>
          </cell>
        </row>
        <row r="421">
          <cell r="A421" t="str">
            <v>GIFENS_6_BUGSL1</v>
          </cell>
          <cell r="B421" t="str">
            <v>Burford Giffen</v>
          </cell>
          <cell r="C421" t="str">
            <v>Fresno</v>
          </cell>
          <cell r="D421">
            <v>0.08</v>
          </cell>
          <cell r="E421">
            <v>0.6</v>
          </cell>
          <cell r="F421">
            <v>0.7</v>
          </cell>
          <cell r="G421">
            <v>0.88</v>
          </cell>
          <cell r="H421">
            <v>1.28</v>
          </cell>
          <cell r="I421">
            <v>2.62</v>
          </cell>
          <cell r="J421">
            <v>2.88</v>
          </cell>
          <cell r="K421">
            <v>2.48</v>
          </cell>
          <cell r="L421">
            <v>2.22</v>
          </cell>
          <cell r="M421">
            <v>1.48</v>
          </cell>
          <cell r="N421">
            <v>1.14</v>
          </cell>
          <cell r="O421">
            <v>0.7</v>
          </cell>
          <cell r="P421" t="str">
            <v>N</v>
          </cell>
          <cell r="Q421" t="str">
            <v>North</v>
          </cell>
          <cell r="R421" t="str">
            <v>FC</v>
          </cell>
          <cell r="S421" t="str">
            <v/>
          </cell>
          <cell r="T421" t="str">
            <v/>
          </cell>
          <cell r="U421">
            <v>0.08</v>
          </cell>
          <cell r="V421">
            <v>0.6</v>
          </cell>
          <cell r="W421">
            <v>0.7</v>
          </cell>
          <cell r="X421">
            <v>0.88</v>
          </cell>
          <cell r="Y421">
            <v>1.28</v>
          </cell>
          <cell r="Z421">
            <v>2.62</v>
          </cell>
          <cell r="AA421">
            <v>2.88</v>
          </cell>
          <cell r="AB421">
            <v>2.48</v>
          </cell>
          <cell r="AC421">
            <v>2.22</v>
          </cell>
          <cell r="AD421">
            <v>1.48</v>
          </cell>
          <cell r="AE421">
            <v>1.14</v>
          </cell>
          <cell r="AF421">
            <v>0.7</v>
          </cell>
        </row>
        <row r="422">
          <cell r="A422" t="str">
            <v>GIFFEN_6_SOLAR</v>
          </cell>
          <cell r="B422" t="str">
            <v>Giffen Solar Station</v>
          </cell>
          <cell r="C422" t="str">
            <v>Fresno</v>
          </cell>
          <cell r="D422">
            <v>0.04</v>
          </cell>
          <cell r="E422">
            <v>0.3</v>
          </cell>
          <cell r="F422">
            <v>0.35</v>
          </cell>
          <cell r="G422">
            <v>0.44</v>
          </cell>
          <cell r="H422">
            <v>0.64</v>
          </cell>
          <cell r="I422">
            <v>1.31</v>
          </cell>
          <cell r="J422">
            <v>1.44</v>
          </cell>
          <cell r="K422">
            <v>1.24</v>
          </cell>
          <cell r="L422">
            <v>1.11</v>
          </cell>
          <cell r="M422">
            <v>0.74</v>
          </cell>
          <cell r="N422">
            <v>0.57</v>
          </cell>
          <cell r="O422">
            <v>0.35</v>
          </cell>
          <cell r="P422" t="str">
            <v>N</v>
          </cell>
          <cell r="Q422" t="str">
            <v>North</v>
          </cell>
          <cell r="R422" t="str">
            <v>FC</v>
          </cell>
          <cell r="S422" t="str">
            <v/>
          </cell>
          <cell r="T422" t="str">
            <v/>
          </cell>
          <cell r="U422">
            <v>0.04</v>
          </cell>
          <cell r="V422">
            <v>0.3</v>
          </cell>
          <cell r="W422">
            <v>0.35</v>
          </cell>
          <cell r="X422">
            <v>0.44</v>
          </cell>
          <cell r="Y422">
            <v>0.64</v>
          </cell>
          <cell r="Z422">
            <v>1.31</v>
          </cell>
          <cell r="AA422">
            <v>1.44</v>
          </cell>
          <cell r="AB422">
            <v>1.24</v>
          </cell>
          <cell r="AC422">
            <v>1.11</v>
          </cell>
          <cell r="AD422">
            <v>0.74</v>
          </cell>
          <cell r="AE422">
            <v>0.57</v>
          </cell>
          <cell r="AF422">
            <v>0.35</v>
          </cell>
        </row>
        <row r="423">
          <cell r="A423" t="str">
            <v>GIFFEN_6_SOLAR1</v>
          </cell>
          <cell r="B423" t="str">
            <v>Aspiration Solar G</v>
          </cell>
          <cell r="C423" t="str">
            <v>Fresno</v>
          </cell>
          <cell r="D423">
            <v>0</v>
          </cell>
          <cell r="E423">
            <v>0</v>
          </cell>
          <cell r="F423">
            <v>0</v>
          </cell>
          <cell r="G423">
            <v>0</v>
          </cell>
          <cell r="H423">
            <v>0</v>
          </cell>
          <cell r="I423">
            <v>0</v>
          </cell>
          <cell r="J423">
            <v>0</v>
          </cell>
          <cell r="K423">
            <v>0</v>
          </cell>
          <cell r="L423">
            <v>0</v>
          </cell>
          <cell r="M423">
            <v>0</v>
          </cell>
          <cell r="N423">
            <v>0</v>
          </cell>
          <cell r="O423">
            <v>0</v>
          </cell>
          <cell r="P423" t="str">
            <v>N</v>
          </cell>
          <cell r="Q423" t="str">
            <v>North</v>
          </cell>
          <cell r="R423" t="str">
            <v>EO</v>
          </cell>
          <cell r="S423" t="str">
            <v/>
          </cell>
          <cell r="T423" t="str">
            <v/>
          </cell>
          <cell r="U423">
            <v>0.04</v>
          </cell>
          <cell r="V423">
            <v>0.27</v>
          </cell>
          <cell r="W423">
            <v>0.32</v>
          </cell>
          <cell r="X423">
            <v>0.4</v>
          </cell>
          <cell r="Y423">
            <v>0.58</v>
          </cell>
          <cell r="Z423">
            <v>1.18</v>
          </cell>
          <cell r="AA423">
            <v>1.3</v>
          </cell>
          <cell r="AB423">
            <v>1.12</v>
          </cell>
          <cell r="AC423">
            <v>1</v>
          </cell>
          <cell r="AD423">
            <v>0.67</v>
          </cell>
          <cell r="AE423">
            <v>0.51</v>
          </cell>
          <cell r="AF423">
            <v>0.32</v>
          </cell>
        </row>
        <row r="424">
          <cell r="A424" t="str">
            <v>GILROY_1_UNIT</v>
          </cell>
          <cell r="B424" t="str">
            <v>GILROY COGEN AGGREGATE</v>
          </cell>
          <cell r="C424" t="str">
            <v>Bay Area</v>
          </cell>
          <cell r="D424">
            <v>120</v>
          </cell>
          <cell r="E424">
            <v>120</v>
          </cell>
          <cell r="F424">
            <v>120</v>
          </cell>
          <cell r="G424">
            <v>120</v>
          </cell>
          <cell r="H424">
            <v>115</v>
          </cell>
          <cell r="I424">
            <v>115</v>
          </cell>
          <cell r="J424">
            <v>115</v>
          </cell>
          <cell r="K424">
            <v>115</v>
          </cell>
          <cell r="L424">
            <v>115</v>
          </cell>
          <cell r="M424">
            <v>120</v>
          </cell>
          <cell r="N424">
            <v>120</v>
          </cell>
          <cell r="O424">
            <v>120</v>
          </cell>
          <cell r="P424" t="str">
            <v>Y</v>
          </cell>
          <cell r="Q424" t="str">
            <v>North</v>
          </cell>
          <cell r="R424" t="str">
            <v>FC</v>
          </cell>
          <cell r="S424" t="str">
            <v/>
          </cell>
          <cell r="T424" t="str">
            <v/>
          </cell>
          <cell r="U424" t="e">
            <v>#N/A</v>
          </cell>
          <cell r="V424" t="e">
            <v>#N/A</v>
          </cell>
          <cell r="W424" t="e">
            <v>#N/A</v>
          </cell>
          <cell r="X424" t="e">
            <v>#N/A</v>
          </cell>
          <cell r="Y424" t="e">
            <v>#N/A</v>
          </cell>
          <cell r="Z424" t="e">
            <v>#N/A</v>
          </cell>
          <cell r="AA424" t="e">
            <v>#N/A</v>
          </cell>
          <cell r="AB424" t="e">
            <v>#N/A</v>
          </cell>
          <cell r="AC424" t="e">
            <v>#N/A</v>
          </cell>
          <cell r="AD424" t="e">
            <v>#N/A</v>
          </cell>
          <cell r="AE424" t="e">
            <v>#N/A</v>
          </cell>
          <cell r="AF424" t="e">
            <v>#N/A</v>
          </cell>
        </row>
        <row r="425">
          <cell r="A425" t="str">
            <v>GILRPP_1_PL1X2</v>
          </cell>
          <cell r="B425" t="str">
            <v>GILROY ENERGY CENTER UNITS 1&amp;2 AGGREGATE</v>
          </cell>
          <cell r="C425" t="str">
            <v>Bay Area</v>
          </cell>
          <cell r="D425">
            <v>95.2</v>
          </cell>
          <cell r="E425">
            <v>95.2</v>
          </cell>
          <cell r="F425">
            <v>95.2</v>
          </cell>
          <cell r="G425">
            <v>95.2</v>
          </cell>
          <cell r="H425">
            <v>95.2</v>
          </cell>
          <cell r="I425">
            <v>95.2</v>
          </cell>
          <cell r="J425">
            <v>95.2</v>
          </cell>
          <cell r="K425">
            <v>95.2</v>
          </cell>
          <cell r="L425">
            <v>95.2</v>
          </cell>
          <cell r="M425">
            <v>95.2</v>
          </cell>
          <cell r="N425">
            <v>95.2</v>
          </cell>
          <cell r="O425">
            <v>95.2</v>
          </cell>
          <cell r="P425" t="str">
            <v>Y</v>
          </cell>
          <cell r="Q425" t="str">
            <v>North</v>
          </cell>
          <cell r="R425" t="str">
            <v>FC</v>
          </cell>
          <cell r="S425" t="str">
            <v/>
          </cell>
          <cell r="T425" t="str">
            <v/>
          </cell>
          <cell r="U425" t="e">
            <v>#N/A</v>
          </cell>
          <cell r="V425" t="e">
            <v>#N/A</v>
          </cell>
          <cell r="W425" t="e">
            <v>#N/A</v>
          </cell>
          <cell r="X425" t="e">
            <v>#N/A</v>
          </cell>
          <cell r="Y425" t="e">
            <v>#N/A</v>
          </cell>
          <cell r="Z425" t="e">
            <v>#N/A</v>
          </cell>
          <cell r="AA425" t="e">
            <v>#N/A</v>
          </cell>
          <cell r="AB425" t="e">
            <v>#N/A</v>
          </cell>
          <cell r="AC425" t="e">
            <v>#N/A</v>
          </cell>
          <cell r="AD425" t="e">
            <v>#N/A</v>
          </cell>
          <cell r="AE425" t="e">
            <v>#N/A</v>
          </cell>
          <cell r="AF425" t="e">
            <v>#N/A</v>
          </cell>
        </row>
        <row r="426">
          <cell r="A426" t="str">
            <v>GILRPP_1_PL3X4</v>
          </cell>
          <cell r="B426" t="str">
            <v>GILROY ENERGY CENTER, UNIT #3</v>
          </cell>
          <cell r="C426" t="str">
            <v>Bay Area</v>
          </cell>
          <cell r="D426">
            <v>46.2</v>
          </cell>
          <cell r="E426">
            <v>46.2</v>
          </cell>
          <cell r="F426">
            <v>46.2</v>
          </cell>
          <cell r="G426">
            <v>46.2</v>
          </cell>
          <cell r="H426">
            <v>46.2</v>
          </cell>
          <cell r="I426">
            <v>46.2</v>
          </cell>
          <cell r="J426">
            <v>46.2</v>
          </cell>
          <cell r="K426">
            <v>46.2</v>
          </cell>
          <cell r="L426">
            <v>46.2</v>
          </cell>
          <cell r="M426">
            <v>46.2</v>
          </cell>
          <cell r="N426">
            <v>46.2</v>
          </cell>
          <cell r="O426">
            <v>46.2</v>
          </cell>
          <cell r="P426" t="str">
            <v>Y</v>
          </cell>
          <cell r="Q426" t="str">
            <v>North</v>
          </cell>
          <cell r="R426" t="str">
            <v>FC</v>
          </cell>
          <cell r="S426" t="str">
            <v/>
          </cell>
          <cell r="T426" t="str">
            <v/>
          </cell>
          <cell r="U426" t="e">
            <v>#N/A</v>
          </cell>
          <cell r="V426" t="e">
            <v>#N/A</v>
          </cell>
          <cell r="W426" t="e">
            <v>#N/A</v>
          </cell>
          <cell r="X426" t="e">
            <v>#N/A</v>
          </cell>
          <cell r="Y426" t="e">
            <v>#N/A</v>
          </cell>
          <cell r="Z426" t="e">
            <v>#N/A</v>
          </cell>
          <cell r="AA426" t="e">
            <v>#N/A</v>
          </cell>
          <cell r="AB426" t="e">
            <v>#N/A</v>
          </cell>
          <cell r="AC426" t="e">
            <v>#N/A</v>
          </cell>
          <cell r="AD426" t="e">
            <v>#N/A</v>
          </cell>
          <cell r="AE426" t="e">
            <v>#N/A</v>
          </cell>
          <cell r="AF426" t="e">
            <v>#N/A</v>
          </cell>
        </row>
        <row r="427">
          <cell r="A427" t="str">
            <v>GLDFGR_6_SOLAR1</v>
          </cell>
          <cell r="B427" t="str">
            <v>Portal Ridge B</v>
          </cell>
          <cell r="C427" t="str">
            <v>Big Creek-Ventura</v>
          </cell>
          <cell r="D427">
            <v>0.08</v>
          </cell>
          <cell r="E427">
            <v>0.6</v>
          </cell>
          <cell r="F427">
            <v>0.7</v>
          </cell>
          <cell r="G427">
            <v>0.88</v>
          </cell>
          <cell r="H427">
            <v>1.28</v>
          </cell>
          <cell r="I427">
            <v>2.62</v>
          </cell>
          <cell r="J427">
            <v>2.88</v>
          </cell>
          <cell r="K427">
            <v>2.48</v>
          </cell>
          <cell r="L427">
            <v>2.22</v>
          </cell>
          <cell r="M427">
            <v>1.48</v>
          </cell>
          <cell r="N427">
            <v>1.14</v>
          </cell>
          <cell r="O427">
            <v>0.7</v>
          </cell>
          <cell r="P427" t="str">
            <v>N</v>
          </cell>
          <cell r="Q427" t="str">
            <v>South</v>
          </cell>
          <cell r="R427" t="str">
            <v>FC</v>
          </cell>
          <cell r="S427" t="str">
            <v/>
          </cell>
          <cell r="T427" t="str">
            <v/>
          </cell>
          <cell r="U427">
            <v>0.08</v>
          </cell>
          <cell r="V427">
            <v>0.6</v>
          </cell>
          <cell r="W427">
            <v>0.7</v>
          </cell>
          <cell r="X427">
            <v>0.88</v>
          </cell>
          <cell r="Y427">
            <v>1.28</v>
          </cell>
          <cell r="Z427">
            <v>2.62</v>
          </cell>
          <cell r="AA427">
            <v>2.88</v>
          </cell>
          <cell r="AB427">
            <v>2.48</v>
          </cell>
          <cell r="AC427">
            <v>2.22</v>
          </cell>
          <cell r="AD427">
            <v>1.48</v>
          </cell>
          <cell r="AE427">
            <v>1.14</v>
          </cell>
          <cell r="AF427">
            <v>0.7</v>
          </cell>
        </row>
        <row r="428">
          <cell r="A428" t="str">
            <v>GLDFGR_6_SOLAR2</v>
          </cell>
          <cell r="B428" t="str">
            <v>Portal Ridge C</v>
          </cell>
          <cell r="C428" t="str">
            <v>Big Creek-Ventura</v>
          </cell>
          <cell r="D428">
            <v>0.05</v>
          </cell>
          <cell r="E428">
            <v>0.34</v>
          </cell>
          <cell r="F428">
            <v>0.4</v>
          </cell>
          <cell r="G428">
            <v>0.5</v>
          </cell>
          <cell r="H428">
            <v>0.73</v>
          </cell>
          <cell r="I428">
            <v>1.49</v>
          </cell>
          <cell r="J428">
            <v>1.64</v>
          </cell>
          <cell r="K428">
            <v>1.41</v>
          </cell>
          <cell r="L428">
            <v>1.27</v>
          </cell>
          <cell r="M428">
            <v>0.84</v>
          </cell>
          <cell r="N428">
            <v>0.65</v>
          </cell>
          <cell r="O428">
            <v>0.4</v>
          </cell>
          <cell r="P428" t="str">
            <v>N</v>
          </cell>
          <cell r="Q428" t="str">
            <v>South</v>
          </cell>
          <cell r="R428" t="str">
            <v>FC</v>
          </cell>
          <cell r="S428" t="str">
            <v/>
          </cell>
          <cell r="T428" t="str">
            <v/>
          </cell>
          <cell r="U428">
            <v>0.05</v>
          </cell>
          <cell r="V428">
            <v>0.34</v>
          </cell>
          <cell r="W428">
            <v>0.4</v>
          </cell>
          <cell r="X428">
            <v>0.5</v>
          </cell>
          <cell r="Y428">
            <v>0.73</v>
          </cell>
          <cell r="Z428">
            <v>1.49</v>
          </cell>
          <cell r="AA428">
            <v>1.64</v>
          </cell>
          <cell r="AB428">
            <v>1.41</v>
          </cell>
          <cell r="AC428">
            <v>1.27</v>
          </cell>
          <cell r="AD428">
            <v>0.84</v>
          </cell>
          <cell r="AE428">
            <v>0.65</v>
          </cell>
          <cell r="AF428">
            <v>0.4</v>
          </cell>
        </row>
        <row r="429">
          <cell r="A429" t="str">
            <v>GLDTWN_6_COLUM3</v>
          </cell>
          <cell r="B429" t="str">
            <v>Columbia 3</v>
          </cell>
          <cell r="C429" t="str">
            <v>CAISO System</v>
          </cell>
          <cell r="D429">
            <v>0.04</v>
          </cell>
          <cell r="E429">
            <v>0.3</v>
          </cell>
          <cell r="F429">
            <v>0.35</v>
          </cell>
          <cell r="G429">
            <v>0.44</v>
          </cell>
          <cell r="H429">
            <v>0.64</v>
          </cell>
          <cell r="I429">
            <v>1.31</v>
          </cell>
          <cell r="J429">
            <v>1.44</v>
          </cell>
          <cell r="K429">
            <v>1.24</v>
          </cell>
          <cell r="L429">
            <v>1.11</v>
          </cell>
          <cell r="M429">
            <v>0.74</v>
          </cell>
          <cell r="N429">
            <v>0.57</v>
          </cell>
          <cell r="O429">
            <v>0.35</v>
          </cell>
          <cell r="P429" t="str">
            <v>N</v>
          </cell>
          <cell r="Q429" t="str">
            <v>South</v>
          </cell>
          <cell r="R429" t="str">
            <v>FC</v>
          </cell>
          <cell r="S429" t="str">
            <v/>
          </cell>
          <cell r="T429" t="str">
            <v/>
          </cell>
          <cell r="U429">
            <v>0.04</v>
          </cell>
          <cell r="V429">
            <v>0.3</v>
          </cell>
          <cell r="W429">
            <v>0.35</v>
          </cell>
          <cell r="X429">
            <v>0.44</v>
          </cell>
          <cell r="Y429">
            <v>0.64</v>
          </cell>
          <cell r="Z429">
            <v>1.31</v>
          </cell>
          <cell r="AA429">
            <v>1.44</v>
          </cell>
          <cell r="AB429">
            <v>1.24</v>
          </cell>
          <cell r="AC429">
            <v>1.11</v>
          </cell>
          <cell r="AD429">
            <v>0.74</v>
          </cell>
          <cell r="AE429">
            <v>0.57</v>
          </cell>
          <cell r="AF429">
            <v>0.35</v>
          </cell>
        </row>
        <row r="430">
          <cell r="A430" t="str">
            <v>GLDTWN_6_SOLAR</v>
          </cell>
          <cell r="B430" t="str">
            <v>Rio Grande</v>
          </cell>
          <cell r="C430" t="str">
            <v>CAISO System</v>
          </cell>
          <cell r="D430">
            <v>0.02</v>
          </cell>
          <cell r="E430">
            <v>0.15</v>
          </cell>
          <cell r="F430">
            <v>0.18</v>
          </cell>
          <cell r="G430">
            <v>0.22</v>
          </cell>
          <cell r="H430">
            <v>0.32</v>
          </cell>
          <cell r="I430">
            <v>0.66</v>
          </cell>
          <cell r="J430">
            <v>0.72</v>
          </cell>
          <cell r="K430">
            <v>0.62</v>
          </cell>
          <cell r="L430">
            <v>0.56</v>
          </cell>
          <cell r="M430">
            <v>0.37</v>
          </cell>
          <cell r="N430">
            <v>0.29</v>
          </cell>
          <cell r="O430">
            <v>0.18</v>
          </cell>
          <cell r="P430" t="str">
            <v>N</v>
          </cell>
          <cell r="Q430" t="str">
            <v>South</v>
          </cell>
          <cell r="R430" t="str">
            <v>FC</v>
          </cell>
          <cell r="S430" t="str">
            <v/>
          </cell>
          <cell r="T430" t="str">
            <v/>
          </cell>
          <cell r="U430">
            <v>0.02</v>
          </cell>
          <cell r="V430">
            <v>0.15</v>
          </cell>
          <cell r="W430">
            <v>0.18</v>
          </cell>
          <cell r="X430">
            <v>0.22</v>
          </cell>
          <cell r="Y430">
            <v>0.32</v>
          </cell>
          <cell r="Z430">
            <v>0.66</v>
          </cell>
          <cell r="AA430">
            <v>0.72</v>
          </cell>
          <cell r="AB430">
            <v>0.62</v>
          </cell>
          <cell r="AC430">
            <v>0.56</v>
          </cell>
          <cell r="AD430">
            <v>0.37</v>
          </cell>
          <cell r="AE430">
            <v>0.29</v>
          </cell>
          <cell r="AF430">
            <v>0.18</v>
          </cell>
        </row>
        <row r="431">
          <cell r="A431" t="str">
            <v>GLNARM_2_UNIT 5</v>
          </cell>
          <cell r="B431" t="str">
            <v>Glenarm Turbine 5</v>
          </cell>
          <cell r="C431" t="str">
            <v>LA Basin</v>
          </cell>
          <cell r="D431">
            <v>65</v>
          </cell>
          <cell r="E431">
            <v>65</v>
          </cell>
          <cell r="F431">
            <v>65</v>
          </cell>
          <cell r="G431">
            <v>65</v>
          </cell>
          <cell r="H431">
            <v>65</v>
          </cell>
          <cell r="I431">
            <v>65</v>
          </cell>
          <cell r="J431">
            <v>65</v>
          </cell>
          <cell r="K431">
            <v>65</v>
          </cell>
          <cell r="L431">
            <v>65</v>
          </cell>
          <cell r="M431">
            <v>65</v>
          </cell>
          <cell r="N431">
            <v>65</v>
          </cell>
          <cell r="O431">
            <v>65</v>
          </cell>
          <cell r="P431" t="str">
            <v>Y</v>
          </cell>
          <cell r="Q431" t="str">
            <v>South</v>
          </cell>
          <cell r="R431" t="str">
            <v>PD</v>
          </cell>
          <cell r="S431" t="str">
            <v>65.00</v>
          </cell>
          <cell r="T431" t="str">
            <v/>
          </cell>
          <cell r="U431" t="e">
            <v>#N/A</v>
          </cell>
          <cell r="V431" t="e">
            <v>#N/A</v>
          </cell>
          <cell r="W431" t="e">
            <v>#N/A</v>
          </cell>
          <cell r="X431" t="e">
            <v>#N/A</v>
          </cell>
          <cell r="Y431" t="e">
            <v>#N/A</v>
          </cell>
          <cell r="Z431" t="e">
            <v>#N/A</v>
          </cell>
          <cell r="AA431" t="e">
            <v>#N/A</v>
          </cell>
          <cell r="AB431" t="e">
            <v>#N/A</v>
          </cell>
          <cell r="AC431" t="e">
            <v>#N/A</v>
          </cell>
          <cell r="AD431" t="e">
            <v>#N/A</v>
          </cell>
          <cell r="AE431" t="e">
            <v>#N/A</v>
          </cell>
          <cell r="AF431" t="e">
            <v>#N/A</v>
          </cell>
        </row>
        <row r="432">
          <cell r="A432" t="str">
            <v>GLNARM_7_UNIT 1</v>
          </cell>
          <cell r="B432" t="str">
            <v>GLEN ARM UNIT 1</v>
          </cell>
          <cell r="C432" t="str">
            <v>LA Basin</v>
          </cell>
          <cell r="D432">
            <v>18</v>
          </cell>
          <cell r="E432">
            <v>18</v>
          </cell>
          <cell r="F432">
            <v>18</v>
          </cell>
          <cell r="G432">
            <v>18</v>
          </cell>
          <cell r="H432">
            <v>18</v>
          </cell>
          <cell r="I432">
            <v>18</v>
          </cell>
          <cell r="J432">
            <v>18</v>
          </cell>
          <cell r="K432">
            <v>18</v>
          </cell>
          <cell r="L432">
            <v>18</v>
          </cell>
          <cell r="M432">
            <v>18</v>
          </cell>
          <cell r="N432">
            <v>18</v>
          </cell>
          <cell r="O432">
            <v>18</v>
          </cell>
          <cell r="P432" t="str">
            <v>Y</v>
          </cell>
          <cell r="Q432" t="str">
            <v>South</v>
          </cell>
          <cell r="R432" t="str">
            <v>FC</v>
          </cell>
          <cell r="S432" t="str">
            <v/>
          </cell>
          <cell r="T432" t="str">
            <v/>
          </cell>
          <cell r="U432" t="e">
            <v>#N/A</v>
          </cell>
          <cell r="V432" t="e">
            <v>#N/A</v>
          </cell>
          <cell r="W432" t="e">
            <v>#N/A</v>
          </cell>
          <cell r="X432" t="e">
            <v>#N/A</v>
          </cell>
          <cell r="Y432" t="e">
            <v>#N/A</v>
          </cell>
          <cell r="Z432" t="e">
            <v>#N/A</v>
          </cell>
          <cell r="AA432" t="e">
            <v>#N/A</v>
          </cell>
          <cell r="AB432" t="e">
            <v>#N/A</v>
          </cell>
          <cell r="AC432" t="e">
            <v>#N/A</v>
          </cell>
          <cell r="AD432" t="e">
            <v>#N/A</v>
          </cell>
          <cell r="AE432" t="e">
            <v>#N/A</v>
          </cell>
          <cell r="AF432" t="e">
            <v>#N/A</v>
          </cell>
        </row>
        <row r="433">
          <cell r="A433" t="str">
            <v>GLNARM_7_UNIT 2</v>
          </cell>
          <cell r="B433" t="str">
            <v>GLEN ARM UNIT 2</v>
          </cell>
          <cell r="C433" t="str">
            <v>LA Basin</v>
          </cell>
          <cell r="D433">
            <v>18.8</v>
          </cell>
          <cell r="E433">
            <v>18.8</v>
          </cell>
          <cell r="F433">
            <v>18.8</v>
          </cell>
          <cell r="G433">
            <v>18.8</v>
          </cell>
          <cell r="H433">
            <v>18.8</v>
          </cell>
          <cell r="I433">
            <v>18.8</v>
          </cell>
          <cell r="J433">
            <v>18.8</v>
          </cell>
          <cell r="K433">
            <v>18.8</v>
          </cell>
          <cell r="L433">
            <v>18.8</v>
          </cell>
          <cell r="M433">
            <v>18.8</v>
          </cell>
          <cell r="N433">
            <v>18.8</v>
          </cell>
          <cell r="O433">
            <v>18.8</v>
          </cell>
          <cell r="P433" t="str">
            <v>Y</v>
          </cell>
          <cell r="Q433" t="str">
            <v>South</v>
          </cell>
          <cell r="R433" t="str">
            <v>FC</v>
          </cell>
          <cell r="S433" t="str">
            <v/>
          </cell>
          <cell r="T433" t="str">
            <v/>
          </cell>
          <cell r="U433" t="e">
            <v>#N/A</v>
          </cell>
          <cell r="V433" t="e">
            <v>#N/A</v>
          </cell>
          <cell r="W433" t="e">
            <v>#N/A</v>
          </cell>
          <cell r="X433" t="e">
            <v>#N/A</v>
          </cell>
          <cell r="Y433" t="e">
            <v>#N/A</v>
          </cell>
          <cell r="Z433" t="e">
            <v>#N/A</v>
          </cell>
          <cell r="AA433" t="e">
            <v>#N/A</v>
          </cell>
          <cell r="AB433" t="e">
            <v>#N/A</v>
          </cell>
          <cell r="AC433" t="e">
            <v>#N/A</v>
          </cell>
          <cell r="AD433" t="e">
            <v>#N/A</v>
          </cell>
          <cell r="AE433" t="e">
            <v>#N/A</v>
          </cell>
          <cell r="AF433" t="e">
            <v>#N/A</v>
          </cell>
        </row>
        <row r="434">
          <cell r="A434" t="str">
            <v>GLNARM_7_UNIT 3</v>
          </cell>
          <cell r="B434" t="str">
            <v>GLEN ARM UNIT 3</v>
          </cell>
          <cell r="C434" t="str">
            <v>LA Basin</v>
          </cell>
          <cell r="D434">
            <v>44.83</v>
          </cell>
          <cell r="E434">
            <v>44.83</v>
          </cell>
          <cell r="F434">
            <v>44.83</v>
          </cell>
          <cell r="G434">
            <v>44.83</v>
          </cell>
          <cell r="H434">
            <v>44.83</v>
          </cell>
          <cell r="I434">
            <v>44.83</v>
          </cell>
          <cell r="J434">
            <v>44.83</v>
          </cell>
          <cell r="K434">
            <v>44.83</v>
          </cell>
          <cell r="L434">
            <v>44.83</v>
          </cell>
          <cell r="M434">
            <v>44.83</v>
          </cell>
          <cell r="N434">
            <v>44.83</v>
          </cell>
          <cell r="O434">
            <v>44.83</v>
          </cell>
          <cell r="P434" t="str">
            <v>Y</v>
          </cell>
          <cell r="Q434" t="str">
            <v>South</v>
          </cell>
          <cell r="R434" t="str">
            <v>FC</v>
          </cell>
          <cell r="S434" t="str">
            <v/>
          </cell>
          <cell r="T434" t="str">
            <v/>
          </cell>
          <cell r="U434" t="e">
            <v>#N/A</v>
          </cell>
          <cell r="V434" t="e">
            <v>#N/A</v>
          </cell>
          <cell r="W434" t="e">
            <v>#N/A</v>
          </cell>
          <cell r="X434" t="e">
            <v>#N/A</v>
          </cell>
          <cell r="Y434" t="e">
            <v>#N/A</v>
          </cell>
          <cell r="Z434" t="e">
            <v>#N/A</v>
          </cell>
          <cell r="AA434" t="e">
            <v>#N/A</v>
          </cell>
          <cell r="AB434" t="e">
            <v>#N/A</v>
          </cell>
          <cell r="AC434" t="e">
            <v>#N/A</v>
          </cell>
          <cell r="AD434" t="e">
            <v>#N/A</v>
          </cell>
          <cell r="AE434" t="e">
            <v>#N/A</v>
          </cell>
          <cell r="AF434" t="e">
            <v>#N/A</v>
          </cell>
        </row>
        <row r="435">
          <cell r="A435" t="str">
            <v>GLNARM_7_UNIT 4</v>
          </cell>
          <cell r="B435" t="str">
            <v>GLEN ARM UNIT 4</v>
          </cell>
          <cell r="C435" t="str">
            <v>LA Basin</v>
          </cell>
          <cell r="D435">
            <v>42.42</v>
          </cell>
          <cell r="E435">
            <v>42.42</v>
          </cell>
          <cell r="F435">
            <v>42.42</v>
          </cell>
          <cell r="G435">
            <v>42.42</v>
          </cell>
          <cell r="H435">
            <v>42.42</v>
          </cell>
          <cell r="I435">
            <v>42.42</v>
          </cell>
          <cell r="J435">
            <v>42.42</v>
          </cell>
          <cell r="K435">
            <v>42.42</v>
          </cell>
          <cell r="L435">
            <v>42.42</v>
          </cell>
          <cell r="M435">
            <v>42.42</v>
          </cell>
          <cell r="N435">
            <v>42.42</v>
          </cell>
          <cell r="O435">
            <v>42.42</v>
          </cell>
          <cell r="P435" t="str">
            <v>Y</v>
          </cell>
          <cell r="Q435" t="str">
            <v>South</v>
          </cell>
          <cell r="R435" t="str">
            <v>FC</v>
          </cell>
          <cell r="S435" t="str">
            <v/>
          </cell>
          <cell r="T435" t="str">
            <v/>
          </cell>
          <cell r="U435" t="e">
            <v>#N/A</v>
          </cell>
          <cell r="V435" t="e">
            <v>#N/A</v>
          </cell>
          <cell r="W435" t="e">
            <v>#N/A</v>
          </cell>
          <cell r="X435" t="e">
            <v>#N/A</v>
          </cell>
          <cell r="Y435" t="e">
            <v>#N/A</v>
          </cell>
          <cell r="Z435" t="e">
            <v>#N/A</v>
          </cell>
          <cell r="AA435" t="e">
            <v>#N/A</v>
          </cell>
          <cell r="AB435" t="e">
            <v>#N/A</v>
          </cell>
          <cell r="AC435" t="e">
            <v>#N/A</v>
          </cell>
          <cell r="AD435" t="e">
            <v>#N/A</v>
          </cell>
          <cell r="AE435" t="e">
            <v>#N/A</v>
          </cell>
          <cell r="AF435" t="e">
            <v>#N/A</v>
          </cell>
        </row>
        <row r="436">
          <cell r="A436" t="str">
            <v>GLOW_6_SOLAR</v>
          </cell>
          <cell r="B436" t="str">
            <v>Antelope Power Plant</v>
          </cell>
          <cell r="C436" t="str">
            <v>Big Creek-Ventura</v>
          </cell>
          <cell r="D436">
            <v>0</v>
          </cell>
          <cell r="E436">
            <v>0</v>
          </cell>
          <cell r="F436">
            <v>0</v>
          </cell>
          <cell r="G436">
            <v>0</v>
          </cell>
          <cell r="H436">
            <v>0</v>
          </cell>
          <cell r="I436">
            <v>0</v>
          </cell>
          <cell r="J436">
            <v>0</v>
          </cell>
          <cell r="K436">
            <v>0</v>
          </cell>
          <cell r="L436">
            <v>0</v>
          </cell>
          <cell r="M436">
            <v>0</v>
          </cell>
          <cell r="N436">
            <v>0</v>
          </cell>
          <cell r="O436">
            <v>0</v>
          </cell>
          <cell r="P436" t="str">
            <v>N</v>
          </cell>
          <cell r="Q436" t="str">
            <v>South</v>
          </cell>
          <cell r="R436" t="str">
            <v>EO</v>
          </cell>
          <cell r="S436" t="str">
            <v/>
          </cell>
          <cell r="T436" t="str">
            <v/>
          </cell>
          <cell r="U436">
            <v>0.08</v>
          </cell>
          <cell r="V436">
            <v>0.6</v>
          </cell>
          <cell r="W436">
            <v>0.7</v>
          </cell>
          <cell r="X436">
            <v>0.88</v>
          </cell>
          <cell r="Y436">
            <v>1.28</v>
          </cell>
          <cell r="Z436">
            <v>2.62</v>
          </cell>
          <cell r="AA436">
            <v>2.88</v>
          </cell>
          <cell r="AB436">
            <v>2.48</v>
          </cell>
          <cell r="AC436">
            <v>2.22</v>
          </cell>
          <cell r="AD436">
            <v>1.48</v>
          </cell>
          <cell r="AE436">
            <v>1.14</v>
          </cell>
          <cell r="AF436">
            <v>0.7</v>
          </cell>
        </row>
        <row r="437">
          <cell r="A437" t="str">
            <v>GOLETA_2_QF</v>
          </cell>
          <cell r="B437" t="str">
            <v>GOLETA QFS</v>
          </cell>
          <cell r="C437" t="str">
            <v>Big Creek-Ventura</v>
          </cell>
          <cell r="D437">
            <v>0.03</v>
          </cell>
          <cell r="E437">
            <v>0.03</v>
          </cell>
          <cell r="F437">
            <v>0.02</v>
          </cell>
          <cell r="G437">
            <v>0.05</v>
          </cell>
          <cell r="H437">
            <v>0.06</v>
          </cell>
          <cell r="I437">
            <v>0.08</v>
          </cell>
          <cell r="J437">
            <v>0.1</v>
          </cell>
          <cell r="K437">
            <v>0.1</v>
          </cell>
          <cell r="L437">
            <v>0.12</v>
          </cell>
          <cell r="M437">
            <v>0.1</v>
          </cell>
          <cell r="N437">
            <v>0.05</v>
          </cell>
          <cell r="O437">
            <v>0.04</v>
          </cell>
          <cell r="P437" t="str">
            <v>N</v>
          </cell>
          <cell r="Q437" t="str">
            <v>South</v>
          </cell>
          <cell r="R437" t="str">
            <v>FC</v>
          </cell>
          <cell r="S437" t="str">
            <v/>
          </cell>
          <cell r="T437" t="str">
            <v/>
          </cell>
          <cell r="U437">
            <v>0.03</v>
          </cell>
          <cell r="V437">
            <v>0.03</v>
          </cell>
          <cell r="W437">
            <v>0.02</v>
          </cell>
          <cell r="X437">
            <v>0.05</v>
          </cell>
          <cell r="Y437">
            <v>0.06</v>
          </cell>
          <cell r="Z437">
            <v>0.08</v>
          </cell>
          <cell r="AA437">
            <v>0.1</v>
          </cell>
          <cell r="AB437">
            <v>0.1</v>
          </cell>
          <cell r="AC437">
            <v>0.12</v>
          </cell>
          <cell r="AD437">
            <v>0.1</v>
          </cell>
          <cell r="AE437">
            <v>0.05</v>
          </cell>
          <cell r="AF437">
            <v>0.04</v>
          </cell>
        </row>
        <row r="438">
          <cell r="A438" t="str">
            <v>GOLETA_2_VALBT1</v>
          </cell>
          <cell r="B438" t="str">
            <v>Vallecito Energy Storage</v>
          </cell>
          <cell r="C438" t="str">
            <v>Big Creek-Ventura</v>
          </cell>
          <cell r="D438">
            <v>10</v>
          </cell>
          <cell r="E438">
            <v>10</v>
          </cell>
          <cell r="F438">
            <v>10</v>
          </cell>
          <cell r="G438">
            <v>10</v>
          </cell>
          <cell r="H438">
            <v>10</v>
          </cell>
          <cell r="I438">
            <v>10</v>
          </cell>
          <cell r="J438">
            <v>10</v>
          </cell>
          <cell r="K438">
            <v>10</v>
          </cell>
          <cell r="L438">
            <v>10</v>
          </cell>
          <cell r="M438">
            <v>10</v>
          </cell>
          <cell r="N438">
            <v>10</v>
          </cell>
          <cell r="O438">
            <v>10</v>
          </cell>
          <cell r="P438" t="str">
            <v>Y</v>
          </cell>
          <cell r="Q438" t="str">
            <v>South</v>
          </cell>
          <cell r="R438" t="str">
            <v>FC</v>
          </cell>
          <cell r="S438" t="str">
            <v/>
          </cell>
          <cell r="T438" t="str">
            <v/>
          </cell>
          <cell r="U438" t="e">
            <v>#N/A</v>
          </cell>
          <cell r="V438" t="e">
            <v>#N/A</v>
          </cell>
          <cell r="W438" t="e">
            <v>#N/A</v>
          </cell>
          <cell r="X438" t="e">
            <v>#N/A</v>
          </cell>
          <cell r="Y438" t="e">
            <v>#N/A</v>
          </cell>
          <cell r="Z438" t="e">
            <v>#N/A</v>
          </cell>
          <cell r="AA438" t="e">
            <v>#N/A</v>
          </cell>
          <cell r="AB438" t="e">
            <v>#N/A</v>
          </cell>
          <cell r="AC438" t="e">
            <v>#N/A</v>
          </cell>
          <cell r="AD438" t="e">
            <v>#N/A</v>
          </cell>
          <cell r="AE438" t="e">
            <v>#N/A</v>
          </cell>
          <cell r="AF438" t="e">
            <v>#N/A</v>
          </cell>
        </row>
        <row r="439">
          <cell r="A439" t="str">
            <v>GOLETA_6_ELLWOD</v>
          </cell>
          <cell r="B439" t="str">
            <v>ELLWOOD ENERGY SUPPORT FACILITY</v>
          </cell>
          <cell r="C439" t="str">
            <v>Big Creek-Ventura</v>
          </cell>
          <cell r="D439">
            <v>54</v>
          </cell>
          <cell r="E439">
            <v>54</v>
          </cell>
          <cell r="F439">
            <v>54</v>
          </cell>
          <cell r="G439">
            <v>54</v>
          </cell>
          <cell r="H439">
            <v>54</v>
          </cell>
          <cell r="I439">
            <v>54</v>
          </cell>
          <cell r="J439">
            <v>54</v>
          </cell>
          <cell r="K439">
            <v>54</v>
          </cell>
          <cell r="L439">
            <v>54</v>
          </cell>
          <cell r="M439">
            <v>54</v>
          </cell>
          <cell r="N439">
            <v>54</v>
          </cell>
          <cell r="O439">
            <v>54</v>
          </cell>
          <cell r="P439" t="str">
            <v>Y</v>
          </cell>
          <cell r="Q439" t="str">
            <v>South</v>
          </cell>
          <cell r="R439" t="str">
            <v>FC</v>
          </cell>
          <cell r="S439" t="str">
            <v/>
          </cell>
          <cell r="T439" t="str">
            <v/>
          </cell>
          <cell r="U439" t="e">
            <v>#N/A</v>
          </cell>
          <cell r="V439" t="e">
            <v>#N/A</v>
          </cell>
          <cell r="W439" t="e">
            <v>#N/A</v>
          </cell>
          <cell r="X439" t="e">
            <v>#N/A</v>
          </cell>
          <cell r="Y439" t="e">
            <v>#N/A</v>
          </cell>
          <cell r="Z439" t="e">
            <v>#N/A</v>
          </cell>
          <cell r="AA439" t="e">
            <v>#N/A</v>
          </cell>
          <cell r="AB439" t="e">
            <v>#N/A</v>
          </cell>
          <cell r="AC439" t="e">
            <v>#N/A</v>
          </cell>
          <cell r="AD439" t="e">
            <v>#N/A</v>
          </cell>
          <cell r="AE439" t="e">
            <v>#N/A</v>
          </cell>
          <cell r="AF439" t="e">
            <v>#N/A</v>
          </cell>
        </row>
        <row r="440">
          <cell r="A440" t="str">
            <v>GOLETA_6_EXGEN</v>
          </cell>
          <cell r="B440" t="str">
            <v>EXXON COMPANY USA</v>
          </cell>
          <cell r="C440" t="str">
            <v>Big Creek-Ventura</v>
          </cell>
          <cell r="D440">
            <v>0</v>
          </cell>
          <cell r="E440">
            <v>0</v>
          </cell>
          <cell r="F440">
            <v>0</v>
          </cell>
          <cell r="G440">
            <v>0</v>
          </cell>
          <cell r="H440">
            <v>0</v>
          </cell>
          <cell r="I440">
            <v>0</v>
          </cell>
          <cell r="J440">
            <v>0</v>
          </cell>
          <cell r="K440">
            <v>0</v>
          </cell>
          <cell r="L440">
            <v>0</v>
          </cell>
          <cell r="M440">
            <v>0</v>
          </cell>
          <cell r="N440">
            <v>0</v>
          </cell>
          <cell r="O440">
            <v>0</v>
          </cell>
          <cell r="P440" t="str">
            <v>N</v>
          </cell>
          <cell r="Q440" t="str">
            <v>South</v>
          </cell>
          <cell r="R440" t="str">
            <v>FC</v>
          </cell>
          <cell r="S440" t="str">
            <v/>
          </cell>
          <cell r="T440" t="str">
            <v/>
          </cell>
          <cell r="U440" t="e">
            <v>#N/A</v>
          </cell>
          <cell r="V440" t="e">
            <v>#N/A</v>
          </cell>
          <cell r="W440" t="e">
            <v>#N/A</v>
          </cell>
          <cell r="X440" t="e">
            <v>#N/A</v>
          </cell>
          <cell r="Y440" t="e">
            <v>#N/A</v>
          </cell>
          <cell r="Z440" t="e">
            <v>#N/A</v>
          </cell>
          <cell r="AA440" t="e">
            <v>#N/A</v>
          </cell>
          <cell r="AB440" t="e">
            <v>#N/A</v>
          </cell>
          <cell r="AC440" t="e">
            <v>#N/A</v>
          </cell>
          <cell r="AD440" t="e">
            <v>#N/A</v>
          </cell>
          <cell r="AE440" t="e">
            <v>#N/A</v>
          </cell>
          <cell r="AF440" t="e">
            <v>#N/A</v>
          </cell>
        </row>
        <row r="441">
          <cell r="A441" t="str">
            <v>GONZLS_6_UNIT</v>
          </cell>
          <cell r="B441" t="str">
            <v>Johnson Canyon Landfill</v>
          </cell>
          <cell r="C441" t="str">
            <v>CAISO System</v>
          </cell>
          <cell r="D441">
            <v>1.42</v>
          </cell>
          <cell r="E441">
            <v>1.41</v>
          </cell>
          <cell r="F441">
            <v>1.42</v>
          </cell>
          <cell r="G441">
            <v>1.35</v>
          </cell>
          <cell r="H441">
            <v>1.37</v>
          </cell>
          <cell r="I441">
            <v>1.41</v>
          </cell>
          <cell r="J441">
            <v>1.41</v>
          </cell>
          <cell r="K441">
            <v>1.42</v>
          </cell>
          <cell r="L441">
            <v>1.34</v>
          </cell>
          <cell r="M441">
            <v>1.42</v>
          </cell>
          <cell r="N441">
            <v>1.42</v>
          </cell>
          <cell r="O441">
            <v>1.4</v>
          </cell>
          <cell r="P441" t="str">
            <v>N</v>
          </cell>
          <cell r="Q441" t="str">
            <v>North</v>
          </cell>
          <cell r="R441" t="str">
            <v>FC</v>
          </cell>
          <cell r="S441" t="str">
            <v/>
          </cell>
          <cell r="T441" t="str">
            <v/>
          </cell>
          <cell r="U441">
            <v>1.42</v>
          </cell>
          <cell r="V441">
            <v>1.41</v>
          </cell>
          <cell r="W441">
            <v>1.42</v>
          </cell>
          <cell r="X441">
            <v>1.35</v>
          </cell>
          <cell r="Y441">
            <v>1.37</v>
          </cell>
          <cell r="Z441">
            <v>1.41</v>
          </cell>
          <cell r="AA441">
            <v>1.41</v>
          </cell>
          <cell r="AB441">
            <v>1.42</v>
          </cell>
          <cell r="AC441">
            <v>1.34</v>
          </cell>
          <cell r="AD441">
            <v>1.42</v>
          </cell>
          <cell r="AE441">
            <v>1.42</v>
          </cell>
          <cell r="AF441">
            <v>1.4</v>
          </cell>
        </row>
        <row r="442">
          <cell r="A442" t="str">
            <v>GOOSLK_1_SOLAR1</v>
          </cell>
          <cell r="B442" t="str">
            <v>Goose Lake</v>
          </cell>
          <cell r="C442" t="str">
            <v>CAISO System</v>
          </cell>
          <cell r="D442">
            <v>0.05</v>
          </cell>
          <cell r="E442">
            <v>0.36</v>
          </cell>
          <cell r="F442">
            <v>0.42</v>
          </cell>
          <cell r="G442">
            <v>0.53</v>
          </cell>
          <cell r="H442">
            <v>0.77</v>
          </cell>
          <cell r="I442">
            <v>1.57</v>
          </cell>
          <cell r="J442">
            <v>1.73</v>
          </cell>
          <cell r="K442">
            <v>1.49</v>
          </cell>
          <cell r="L442">
            <v>1.33</v>
          </cell>
          <cell r="M442">
            <v>0.89</v>
          </cell>
          <cell r="N442">
            <v>0.68</v>
          </cell>
          <cell r="O442">
            <v>0.42</v>
          </cell>
          <cell r="P442" t="str">
            <v>N</v>
          </cell>
          <cell r="Q442" t="str">
            <v>North</v>
          </cell>
          <cell r="R442" t="str">
            <v>FC</v>
          </cell>
          <cell r="S442" t="str">
            <v/>
          </cell>
          <cell r="T442" t="str">
            <v/>
          </cell>
          <cell r="U442">
            <v>0.05</v>
          </cell>
          <cell r="V442">
            <v>0.36</v>
          </cell>
          <cell r="W442">
            <v>0.42</v>
          </cell>
          <cell r="X442">
            <v>0.53</v>
          </cell>
          <cell r="Y442">
            <v>0.77</v>
          </cell>
          <cell r="Z442">
            <v>1.57</v>
          </cell>
          <cell r="AA442">
            <v>1.73</v>
          </cell>
          <cell r="AB442">
            <v>1.49</v>
          </cell>
          <cell r="AC442">
            <v>1.33</v>
          </cell>
          <cell r="AD442">
            <v>0.89</v>
          </cell>
          <cell r="AE442">
            <v>0.68</v>
          </cell>
          <cell r="AF442">
            <v>0.42</v>
          </cell>
        </row>
        <row r="443">
          <cell r="A443" t="str">
            <v>GRIDLY_6_SOLAR</v>
          </cell>
          <cell r="B443" t="str">
            <v>GRIDLEY MAIN TWO</v>
          </cell>
          <cell r="C443" t="str">
            <v>Sierra</v>
          </cell>
          <cell r="D443">
            <v>0</v>
          </cell>
          <cell r="E443">
            <v>0</v>
          </cell>
          <cell r="F443">
            <v>0</v>
          </cell>
          <cell r="G443">
            <v>0</v>
          </cell>
          <cell r="H443">
            <v>0</v>
          </cell>
          <cell r="I443">
            <v>0</v>
          </cell>
          <cell r="J443">
            <v>0</v>
          </cell>
          <cell r="K443">
            <v>0</v>
          </cell>
          <cell r="L443">
            <v>0</v>
          </cell>
          <cell r="M443">
            <v>0</v>
          </cell>
          <cell r="N443">
            <v>0</v>
          </cell>
          <cell r="O443">
            <v>0</v>
          </cell>
          <cell r="P443" t="str">
            <v>N</v>
          </cell>
          <cell r="Q443" t="str">
            <v>North</v>
          </cell>
          <cell r="R443" t="str">
            <v>EO</v>
          </cell>
          <cell r="S443" t="str">
            <v/>
          </cell>
          <cell r="T443" t="str">
            <v/>
          </cell>
          <cell r="U443">
            <v>0.01</v>
          </cell>
          <cell r="V443">
            <v>0.08</v>
          </cell>
          <cell r="W443">
            <v>0.09</v>
          </cell>
          <cell r="X443">
            <v>0.11</v>
          </cell>
          <cell r="Y443">
            <v>0.16</v>
          </cell>
          <cell r="Z443">
            <v>0.33</v>
          </cell>
          <cell r="AA443">
            <v>0.36</v>
          </cell>
          <cell r="AB443">
            <v>0.31</v>
          </cell>
          <cell r="AC443">
            <v>0.28</v>
          </cell>
          <cell r="AD443">
            <v>0.19</v>
          </cell>
          <cell r="AE443">
            <v>0.14</v>
          </cell>
          <cell r="AF443">
            <v>0.09</v>
          </cell>
        </row>
        <row r="444">
          <cell r="A444" t="str">
            <v>GRIZLY_1_UNIT 1</v>
          </cell>
          <cell r="B444" t="str">
            <v>GRIZZLY HYDRO</v>
          </cell>
          <cell r="C444" t="str">
            <v>Sierra</v>
          </cell>
          <cell r="D444">
            <v>20</v>
          </cell>
          <cell r="E444">
            <v>20</v>
          </cell>
          <cell r="F444">
            <v>20</v>
          </cell>
          <cell r="G444">
            <v>20</v>
          </cell>
          <cell r="H444">
            <v>20</v>
          </cell>
          <cell r="I444">
            <v>20</v>
          </cell>
          <cell r="J444">
            <v>20</v>
          </cell>
          <cell r="K444">
            <v>20</v>
          </cell>
          <cell r="L444">
            <v>20</v>
          </cell>
          <cell r="M444">
            <v>20</v>
          </cell>
          <cell r="N444">
            <v>20</v>
          </cell>
          <cell r="O444">
            <v>20</v>
          </cell>
          <cell r="P444" t="str">
            <v>Y</v>
          </cell>
          <cell r="Q444" t="str">
            <v>North</v>
          </cell>
          <cell r="R444" t="str">
            <v>FC</v>
          </cell>
          <cell r="S444" t="str">
            <v/>
          </cell>
          <cell r="T444" t="str">
            <v>Behind Rio Oso 230-115 kV constraint - Any future NQC increase request may result in minimum 81% FCDS</v>
          </cell>
          <cell r="U444" t="e">
            <v>#N/A</v>
          </cell>
          <cell r="V444" t="e">
            <v>#N/A</v>
          </cell>
          <cell r="W444" t="e">
            <v>#N/A</v>
          </cell>
          <cell r="X444" t="e">
            <v>#N/A</v>
          </cell>
          <cell r="Y444" t="e">
            <v>#N/A</v>
          </cell>
          <cell r="Z444" t="e">
            <v>#N/A</v>
          </cell>
          <cell r="AA444" t="e">
            <v>#N/A</v>
          </cell>
          <cell r="AB444" t="e">
            <v>#N/A</v>
          </cell>
          <cell r="AC444" t="e">
            <v>#N/A</v>
          </cell>
          <cell r="AD444" t="e">
            <v>#N/A</v>
          </cell>
          <cell r="AE444" t="e">
            <v>#N/A</v>
          </cell>
          <cell r="AF444" t="e">
            <v>#N/A</v>
          </cell>
        </row>
        <row r="445">
          <cell r="A445" t="str">
            <v>GRNLF2_1_UNIT</v>
          </cell>
          <cell r="B445" t="str">
            <v>GREENLEAF II COGEN</v>
          </cell>
          <cell r="C445" t="str">
            <v>Sierra</v>
          </cell>
          <cell r="D445">
            <v>49.2</v>
          </cell>
          <cell r="E445">
            <v>49.2</v>
          </cell>
          <cell r="F445">
            <v>49.2</v>
          </cell>
          <cell r="G445">
            <v>49.2</v>
          </cell>
          <cell r="H445">
            <v>49.2</v>
          </cell>
          <cell r="I445">
            <v>49.2</v>
          </cell>
          <cell r="J445">
            <v>49.2</v>
          </cell>
          <cell r="K445">
            <v>49.2</v>
          </cell>
          <cell r="L445">
            <v>49.2</v>
          </cell>
          <cell r="M445">
            <v>49.2</v>
          </cell>
          <cell r="N445">
            <v>49.2</v>
          </cell>
          <cell r="O445">
            <v>49.2</v>
          </cell>
          <cell r="P445" t="str">
            <v>Y</v>
          </cell>
          <cell r="Q445" t="str">
            <v>North</v>
          </cell>
          <cell r="R445" t="str">
            <v>FC</v>
          </cell>
          <cell r="S445" t="str">
            <v/>
          </cell>
          <cell r="T445" t="str">
            <v/>
          </cell>
          <cell r="U445" t="e">
            <v>#N/A</v>
          </cell>
          <cell r="V445" t="e">
            <v>#N/A</v>
          </cell>
          <cell r="W445" t="e">
            <v>#N/A</v>
          </cell>
          <cell r="X445" t="e">
            <v>#N/A</v>
          </cell>
          <cell r="Y445" t="e">
            <v>#N/A</v>
          </cell>
          <cell r="Z445" t="e">
            <v>#N/A</v>
          </cell>
          <cell r="AA445" t="e">
            <v>#N/A</v>
          </cell>
          <cell r="AB445" t="e">
            <v>#N/A</v>
          </cell>
          <cell r="AC445" t="e">
            <v>#N/A</v>
          </cell>
          <cell r="AD445" t="e">
            <v>#N/A</v>
          </cell>
          <cell r="AE445" t="e">
            <v>#N/A</v>
          </cell>
          <cell r="AF445" t="e">
            <v>#N/A</v>
          </cell>
        </row>
        <row r="446">
          <cell r="A446" t="str">
            <v>GRNVLY_7_SCLAND</v>
          </cell>
          <cell r="B446" t="str">
            <v>SANTA CRUZ LANDFILL GENERATING PLANT</v>
          </cell>
          <cell r="C446" t="str">
            <v>CAISO System</v>
          </cell>
          <cell r="D446">
            <v>2.92</v>
          </cell>
          <cell r="E446">
            <v>2.59</v>
          </cell>
          <cell r="F446">
            <v>2.92</v>
          </cell>
          <cell r="G446">
            <v>2.94</v>
          </cell>
          <cell r="H446">
            <v>2.97</v>
          </cell>
          <cell r="I446">
            <v>2.99</v>
          </cell>
          <cell r="J446">
            <v>2.69</v>
          </cell>
          <cell r="K446">
            <v>2.91</v>
          </cell>
          <cell r="L446">
            <v>2.92</v>
          </cell>
          <cell r="M446">
            <v>2.93</v>
          </cell>
          <cell r="N446">
            <v>3</v>
          </cell>
          <cell r="O446">
            <v>3.01</v>
          </cell>
          <cell r="P446" t="str">
            <v>N</v>
          </cell>
          <cell r="Q446" t="str">
            <v>North</v>
          </cell>
          <cell r="R446" t="str">
            <v>FC</v>
          </cell>
          <cell r="S446" t="str">
            <v/>
          </cell>
          <cell r="T446" t="str">
            <v/>
          </cell>
          <cell r="U446">
            <v>2.92</v>
          </cell>
          <cell r="V446">
            <v>2.59</v>
          </cell>
          <cell r="W446">
            <v>2.92</v>
          </cell>
          <cell r="X446">
            <v>2.94</v>
          </cell>
          <cell r="Y446">
            <v>2.97</v>
          </cell>
          <cell r="Z446">
            <v>2.99</v>
          </cell>
          <cell r="AA446">
            <v>2.69</v>
          </cell>
          <cell r="AB446">
            <v>2.91</v>
          </cell>
          <cell r="AC446">
            <v>2.92</v>
          </cell>
          <cell r="AD446">
            <v>2.93</v>
          </cell>
          <cell r="AE446">
            <v>3</v>
          </cell>
          <cell r="AF446">
            <v>3.01</v>
          </cell>
        </row>
        <row r="447">
          <cell r="A447" t="str">
            <v>GRSCRK_6_BGCKWW</v>
          </cell>
          <cell r="B447" t="str">
            <v>BIG CREEK WATER WORKS - CEDAR FLAT</v>
          </cell>
          <cell r="C447" t="str">
            <v>CAISO System</v>
          </cell>
          <cell r="D447">
            <v>1.03</v>
          </cell>
          <cell r="E447">
            <v>1.45</v>
          </cell>
          <cell r="F447">
            <v>1.57</v>
          </cell>
          <cell r="G447">
            <v>1.85</v>
          </cell>
          <cell r="H447">
            <v>1.21</v>
          </cell>
          <cell r="I447">
            <v>0.23</v>
          </cell>
          <cell r="J447">
            <v>0</v>
          </cell>
          <cell r="K447">
            <v>0</v>
          </cell>
          <cell r="L447">
            <v>0</v>
          </cell>
          <cell r="M447">
            <v>0</v>
          </cell>
          <cell r="N447">
            <v>0</v>
          </cell>
          <cell r="O447">
            <v>0</v>
          </cell>
          <cell r="P447" t="str">
            <v>N</v>
          </cell>
          <cell r="Q447" t="str">
            <v>North</v>
          </cell>
          <cell r="R447" t="str">
            <v>FC</v>
          </cell>
          <cell r="S447" t="str">
            <v/>
          </cell>
          <cell r="T447" t="str">
            <v/>
          </cell>
          <cell r="U447">
            <v>1.03</v>
          </cell>
          <cell r="V447">
            <v>1.45</v>
          </cell>
          <cell r="W447">
            <v>1.57</v>
          </cell>
          <cell r="X447">
            <v>1.85</v>
          </cell>
          <cell r="Y447">
            <v>1.21</v>
          </cell>
          <cell r="Z447">
            <v>0.23</v>
          </cell>
          <cell r="AA447">
            <v>0</v>
          </cell>
          <cell r="AB447">
            <v>0</v>
          </cell>
          <cell r="AC447">
            <v>0</v>
          </cell>
          <cell r="AD447">
            <v>0</v>
          </cell>
          <cell r="AE447">
            <v>0</v>
          </cell>
          <cell r="AF447">
            <v>0</v>
          </cell>
        </row>
        <row r="448">
          <cell r="A448" t="str">
            <v>GRZZLY_1_BERKLY</v>
          </cell>
          <cell r="B448" t="str">
            <v>Berkeley Cogeneration</v>
          </cell>
          <cell r="C448" t="str">
            <v>Bay Area</v>
          </cell>
          <cell r="D448">
            <v>0.43</v>
          </cell>
          <cell r="E448">
            <v>7.78</v>
          </cell>
          <cell r="F448">
            <v>0.23</v>
          </cell>
          <cell r="G448">
            <v>2.97</v>
          </cell>
          <cell r="H448">
            <v>0.91</v>
          </cell>
          <cell r="I448">
            <v>0.66</v>
          </cell>
          <cell r="J448">
            <v>0.55</v>
          </cell>
          <cell r="K448">
            <v>0.5</v>
          </cell>
          <cell r="L448">
            <v>0.14</v>
          </cell>
          <cell r="M448">
            <v>0.16</v>
          </cell>
          <cell r="N448">
            <v>0.26</v>
          </cell>
          <cell r="O448">
            <v>0.2</v>
          </cell>
          <cell r="P448" t="str">
            <v>N</v>
          </cell>
          <cell r="Q448" t="str">
            <v>North</v>
          </cell>
          <cell r="R448" t="str">
            <v>FC</v>
          </cell>
          <cell r="S448" t="str">
            <v/>
          </cell>
          <cell r="T448" t="str">
            <v/>
          </cell>
          <cell r="U448">
            <v>0.43</v>
          </cell>
          <cell r="V448">
            <v>7.78</v>
          </cell>
          <cell r="W448">
            <v>0.23</v>
          </cell>
          <cell r="X448">
            <v>2.97</v>
          </cell>
          <cell r="Y448">
            <v>0.91</v>
          </cell>
          <cell r="Z448">
            <v>0.66</v>
          </cell>
          <cell r="AA448">
            <v>0.55</v>
          </cell>
          <cell r="AB448">
            <v>0.5</v>
          </cell>
          <cell r="AC448">
            <v>0.14</v>
          </cell>
          <cell r="AD448">
            <v>0.16</v>
          </cell>
          <cell r="AE448">
            <v>0.26</v>
          </cell>
          <cell r="AF448">
            <v>0.2</v>
          </cell>
        </row>
        <row r="449">
          <cell r="A449" t="str">
            <v>GUERNS_6_HD3BM3</v>
          </cell>
          <cell r="B449" t="str">
            <v>Hanford Digester Genset 3</v>
          </cell>
          <cell r="C449" t="str">
            <v>Fresno</v>
          </cell>
          <cell r="D449">
            <v>0</v>
          </cell>
          <cell r="E449">
            <v>0</v>
          </cell>
          <cell r="F449">
            <v>0</v>
          </cell>
          <cell r="G449">
            <v>0</v>
          </cell>
          <cell r="H449">
            <v>0</v>
          </cell>
          <cell r="I449">
            <v>0</v>
          </cell>
          <cell r="J449">
            <v>0</v>
          </cell>
          <cell r="K449">
            <v>0</v>
          </cell>
          <cell r="L449">
            <v>0</v>
          </cell>
          <cell r="M449">
            <v>0</v>
          </cell>
          <cell r="N449">
            <v>0</v>
          </cell>
          <cell r="O449">
            <v>0</v>
          </cell>
          <cell r="P449" t="str">
            <v>Y</v>
          </cell>
          <cell r="Q449" t="str">
            <v>North</v>
          </cell>
          <cell r="R449" t="str">
            <v>EO</v>
          </cell>
          <cell r="S449" t="str">
            <v/>
          </cell>
          <cell r="T449" t="str">
            <v/>
          </cell>
          <cell r="U449" t="e">
            <v>#N/A</v>
          </cell>
          <cell r="V449" t="e">
            <v>#N/A</v>
          </cell>
          <cell r="W449" t="e">
            <v>#N/A</v>
          </cell>
          <cell r="X449" t="e">
            <v>#N/A</v>
          </cell>
          <cell r="Y449" t="e">
            <v>#N/A</v>
          </cell>
          <cell r="Z449" t="e">
            <v>#N/A</v>
          </cell>
          <cell r="AA449" t="e">
            <v>#N/A</v>
          </cell>
          <cell r="AB449" t="e">
            <v>#N/A</v>
          </cell>
          <cell r="AC449" t="e">
            <v>#N/A</v>
          </cell>
          <cell r="AD449" t="e">
            <v>#N/A</v>
          </cell>
          <cell r="AE449" t="e">
            <v>#N/A</v>
          </cell>
          <cell r="AF449" t="e">
            <v>#N/A</v>
          </cell>
        </row>
        <row r="450">
          <cell r="A450" t="str">
            <v>GUERNS_6_SOLAR</v>
          </cell>
          <cell r="B450" t="str">
            <v>Guernsey Solar Station</v>
          </cell>
          <cell r="C450" t="str">
            <v>Fresno</v>
          </cell>
          <cell r="D450">
            <v>0.08</v>
          </cell>
          <cell r="E450">
            <v>0.6</v>
          </cell>
          <cell r="F450">
            <v>0.7</v>
          </cell>
          <cell r="G450">
            <v>0.88</v>
          </cell>
          <cell r="H450">
            <v>1.28</v>
          </cell>
          <cell r="I450">
            <v>2.62</v>
          </cell>
          <cell r="J450">
            <v>2.88</v>
          </cell>
          <cell r="K450">
            <v>2.48</v>
          </cell>
          <cell r="L450">
            <v>2.22</v>
          </cell>
          <cell r="M450">
            <v>1.48</v>
          </cell>
          <cell r="N450">
            <v>1.14</v>
          </cell>
          <cell r="O450">
            <v>0.7</v>
          </cell>
          <cell r="P450" t="str">
            <v>N</v>
          </cell>
          <cell r="Q450" t="str">
            <v>North</v>
          </cell>
          <cell r="R450" t="str">
            <v>FC</v>
          </cell>
          <cell r="S450" t="str">
            <v/>
          </cell>
          <cell r="T450" t="str">
            <v/>
          </cell>
          <cell r="U450">
            <v>0.08</v>
          </cell>
          <cell r="V450">
            <v>0.6</v>
          </cell>
          <cell r="W450">
            <v>0.7</v>
          </cell>
          <cell r="X450">
            <v>0.88</v>
          </cell>
          <cell r="Y450">
            <v>1.28</v>
          </cell>
          <cell r="Z450">
            <v>2.62</v>
          </cell>
          <cell r="AA450">
            <v>2.88</v>
          </cell>
          <cell r="AB450">
            <v>2.48</v>
          </cell>
          <cell r="AC450">
            <v>2.22</v>
          </cell>
          <cell r="AD450">
            <v>1.48</v>
          </cell>
          <cell r="AE450">
            <v>1.14</v>
          </cell>
          <cell r="AF450">
            <v>0.7</v>
          </cell>
        </row>
        <row r="451">
          <cell r="A451" t="str">
            <v>GUERNS_6_VH2BM1</v>
          </cell>
          <cell r="B451" t="str">
            <v>Hanford Digester Genset 2</v>
          </cell>
          <cell r="C451" t="str">
            <v>Fresno</v>
          </cell>
          <cell r="D451">
            <v>0</v>
          </cell>
          <cell r="E451">
            <v>0</v>
          </cell>
          <cell r="F451">
            <v>0</v>
          </cell>
          <cell r="G451">
            <v>0</v>
          </cell>
          <cell r="H451">
            <v>0</v>
          </cell>
          <cell r="I451">
            <v>0</v>
          </cell>
          <cell r="J451">
            <v>0</v>
          </cell>
          <cell r="K451">
            <v>0</v>
          </cell>
          <cell r="L451">
            <v>0</v>
          </cell>
          <cell r="M451">
            <v>0</v>
          </cell>
          <cell r="N451">
            <v>0</v>
          </cell>
          <cell r="O451">
            <v>0</v>
          </cell>
          <cell r="P451" t="str">
            <v>Y</v>
          </cell>
          <cell r="Q451" t="str">
            <v>North</v>
          </cell>
          <cell r="R451" t="str">
            <v>EO</v>
          </cell>
          <cell r="S451" t="str">
            <v/>
          </cell>
          <cell r="T451" t="str">
            <v/>
          </cell>
          <cell r="U451" t="e">
            <v>#N/A</v>
          </cell>
          <cell r="V451" t="e">
            <v>#N/A</v>
          </cell>
          <cell r="W451" t="e">
            <v>#N/A</v>
          </cell>
          <cell r="X451" t="e">
            <v>#N/A</v>
          </cell>
          <cell r="Y451" t="e">
            <v>#N/A</v>
          </cell>
          <cell r="Z451" t="e">
            <v>#N/A</v>
          </cell>
          <cell r="AA451" t="e">
            <v>#N/A</v>
          </cell>
          <cell r="AB451" t="e">
            <v>#N/A</v>
          </cell>
          <cell r="AC451" t="e">
            <v>#N/A</v>
          </cell>
          <cell r="AD451" t="e">
            <v>#N/A</v>
          </cell>
          <cell r="AE451" t="e">
            <v>#N/A</v>
          </cell>
          <cell r="AF451" t="e">
            <v>#N/A</v>
          </cell>
        </row>
        <row r="452">
          <cell r="A452" t="str">
            <v>GWFPWR_1_UNITS</v>
          </cell>
          <cell r="B452" t="str">
            <v>Hanford Peaker Plant</v>
          </cell>
          <cell r="C452" t="str">
            <v>Fresno</v>
          </cell>
          <cell r="D452">
            <v>98.46</v>
          </cell>
          <cell r="E452">
            <v>98.46</v>
          </cell>
          <cell r="F452">
            <v>98.46</v>
          </cell>
          <cell r="G452">
            <v>98.46</v>
          </cell>
          <cell r="H452">
            <v>98.46</v>
          </cell>
          <cell r="I452">
            <v>98.46</v>
          </cell>
          <cell r="J452">
            <v>98.46</v>
          </cell>
          <cell r="K452">
            <v>98.46</v>
          </cell>
          <cell r="L452">
            <v>98.46</v>
          </cell>
          <cell r="M452">
            <v>98.46</v>
          </cell>
          <cell r="N452">
            <v>98.46</v>
          </cell>
          <cell r="O452">
            <v>98.46</v>
          </cell>
          <cell r="P452" t="str">
            <v>Y</v>
          </cell>
          <cell r="Q452" t="str">
            <v>North</v>
          </cell>
          <cell r="R452" t="str">
            <v>FC</v>
          </cell>
          <cell r="S452" t="str">
            <v/>
          </cell>
          <cell r="U452" t="e">
            <v>#N/A</v>
          </cell>
          <cell r="V452" t="e">
            <v>#N/A</v>
          </cell>
          <cell r="W452" t="e">
            <v>#N/A</v>
          </cell>
          <cell r="X452" t="e">
            <v>#N/A</v>
          </cell>
          <cell r="Y452" t="e">
            <v>#N/A</v>
          </cell>
          <cell r="Z452" t="e">
            <v>#N/A</v>
          </cell>
          <cell r="AA452" t="e">
            <v>#N/A</v>
          </cell>
          <cell r="AB452" t="e">
            <v>#N/A</v>
          </cell>
          <cell r="AC452" t="e">
            <v>#N/A</v>
          </cell>
          <cell r="AD452" t="e">
            <v>#N/A</v>
          </cell>
          <cell r="AE452" t="e">
            <v>#N/A</v>
          </cell>
          <cell r="AF452" t="e">
            <v>#N/A</v>
          </cell>
        </row>
        <row r="453">
          <cell r="A453" t="str">
            <v>GYS5X6_7_UNITS</v>
          </cell>
          <cell r="B453" t="str">
            <v>GEYSERS UNITS 5 &amp; 6 AGGREGATE</v>
          </cell>
          <cell r="C453" t="str">
            <v>NCNB</v>
          </cell>
          <cell r="D453">
            <v>85</v>
          </cell>
          <cell r="E453">
            <v>85</v>
          </cell>
          <cell r="F453">
            <v>85</v>
          </cell>
          <cell r="G453">
            <v>85</v>
          </cell>
          <cell r="H453">
            <v>85</v>
          </cell>
          <cell r="I453">
            <v>85</v>
          </cell>
          <cell r="J453">
            <v>85</v>
          </cell>
          <cell r="K453">
            <v>85</v>
          </cell>
          <cell r="L453">
            <v>85</v>
          </cell>
          <cell r="M453">
            <v>85</v>
          </cell>
          <cell r="N453">
            <v>85</v>
          </cell>
          <cell r="O453">
            <v>85</v>
          </cell>
          <cell r="P453" t="str">
            <v>Y</v>
          </cell>
          <cell r="Q453" t="str">
            <v>North</v>
          </cell>
          <cell r="R453" t="str">
            <v>FC</v>
          </cell>
          <cell r="S453" t="str">
            <v/>
          </cell>
          <cell r="T453" t="str">
            <v/>
          </cell>
          <cell r="U453" t="e">
            <v>#N/A</v>
          </cell>
          <cell r="V453" t="e">
            <v>#N/A</v>
          </cell>
          <cell r="W453" t="e">
            <v>#N/A</v>
          </cell>
          <cell r="X453" t="e">
            <v>#N/A</v>
          </cell>
          <cell r="Y453" t="e">
            <v>#N/A</v>
          </cell>
          <cell r="Z453" t="e">
            <v>#N/A</v>
          </cell>
          <cell r="AA453" t="e">
            <v>#N/A</v>
          </cell>
          <cell r="AB453" t="e">
            <v>#N/A</v>
          </cell>
          <cell r="AC453" t="e">
            <v>#N/A</v>
          </cell>
          <cell r="AD453" t="e">
            <v>#N/A</v>
          </cell>
          <cell r="AE453" t="e">
            <v>#N/A</v>
          </cell>
          <cell r="AF453" t="e">
            <v>#N/A</v>
          </cell>
        </row>
        <row r="454">
          <cell r="A454" t="str">
            <v>GYS7X8_7_UNITS</v>
          </cell>
          <cell r="B454" t="str">
            <v>GEYSERS UNITS 7 &amp; 8 AGGREGATE</v>
          </cell>
          <cell r="C454" t="str">
            <v>NCNB</v>
          </cell>
          <cell r="D454">
            <v>95.8</v>
          </cell>
          <cell r="E454">
            <v>95.8</v>
          </cell>
          <cell r="F454">
            <v>95.8</v>
          </cell>
          <cell r="G454">
            <v>95.8</v>
          </cell>
          <cell r="H454">
            <v>95.8</v>
          </cell>
          <cell r="I454">
            <v>95.8</v>
          </cell>
          <cell r="J454">
            <v>95.8</v>
          </cell>
          <cell r="K454">
            <v>95.8</v>
          </cell>
          <cell r="L454">
            <v>95.8</v>
          </cell>
          <cell r="M454">
            <v>95.8</v>
          </cell>
          <cell r="N454">
            <v>95.8</v>
          </cell>
          <cell r="O454">
            <v>95.8</v>
          </cell>
          <cell r="P454" t="str">
            <v>Y</v>
          </cell>
          <cell r="Q454" t="str">
            <v>North</v>
          </cell>
          <cell r="R454" t="str">
            <v>FC</v>
          </cell>
          <cell r="S454" t="str">
            <v/>
          </cell>
          <cell r="T454" t="str">
            <v/>
          </cell>
          <cell r="U454" t="e">
            <v>#N/A</v>
          </cell>
          <cell r="V454" t="e">
            <v>#N/A</v>
          </cell>
          <cell r="W454" t="e">
            <v>#N/A</v>
          </cell>
          <cell r="X454" t="e">
            <v>#N/A</v>
          </cell>
          <cell r="Y454" t="e">
            <v>#N/A</v>
          </cell>
          <cell r="Z454" t="e">
            <v>#N/A</v>
          </cell>
          <cell r="AA454" t="e">
            <v>#N/A</v>
          </cell>
          <cell r="AB454" t="e">
            <v>#N/A</v>
          </cell>
          <cell r="AC454" t="e">
            <v>#N/A</v>
          </cell>
          <cell r="AD454" t="e">
            <v>#N/A</v>
          </cell>
          <cell r="AE454" t="e">
            <v>#N/A</v>
          </cell>
          <cell r="AF454" t="e">
            <v>#N/A</v>
          </cell>
        </row>
        <row r="455">
          <cell r="A455" t="str">
            <v>GYSRVL_7_WSPRNG</v>
          </cell>
          <cell r="B455" t="str">
            <v>Warm Springs Hydro</v>
          </cell>
          <cell r="C455" t="str">
            <v>NCNB</v>
          </cell>
          <cell r="D455">
            <v>0</v>
          </cell>
          <cell r="E455">
            <v>0</v>
          </cell>
          <cell r="F455">
            <v>0</v>
          </cell>
          <cell r="G455">
            <v>0</v>
          </cell>
          <cell r="H455">
            <v>0</v>
          </cell>
          <cell r="I455">
            <v>0</v>
          </cell>
          <cell r="J455">
            <v>0</v>
          </cell>
          <cell r="K455">
            <v>0</v>
          </cell>
          <cell r="L455">
            <v>0</v>
          </cell>
          <cell r="M455">
            <v>0</v>
          </cell>
          <cell r="N455">
            <v>0</v>
          </cell>
          <cell r="O455">
            <v>0</v>
          </cell>
          <cell r="P455" t="str">
            <v>N</v>
          </cell>
          <cell r="Q455" t="str">
            <v>North</v>
          </cell>
          <cell r="R455" t="str">
            <v>FC</v>
          </cell>
          <cell r="S455" t="str">
            <v/>
          </cell>
          <cell r="T455" t="str">
            <v/>
          </cell>
          <cell r="U455">
            <v>0</v>
          </cell>
          <cell r="V455">
            <v>0</v>
          </cell>
          <cell r="W455">
            <v>0</v>
          </cell>
          <cell r="X455">
            <v>0</v>
          </cell>
          <cell r="Y455">
            <v>0</v>
          </cell>
          <cell r="Z455">
            <v>0</v>
          </cell>
          <cell r="AA455">
            <v>0</v>
          </cell>
          <cell r="AB455">
            <v>0</v>
          </cell>
          <cell r="AC455">
            <v>0</v>
          </cell>
          <cell r="AD455">
            <v>0</v>
          </cell>
          <cell r="AE455">
            <v>0</v>
          </cell>
          <cell r="AF455">
            <v>0</v>
          </cell>
        </row>
        <row r="456">
          <cell r="A456" t="str">
            <v>HAASPH_7_PL1X2</v>
          </cell>
          <cell r="B456" t="str">
            <v>HAAS PH UNIT 1 &amp; 2 AGGREGATE</v>
          </cell>
          <cell r="C456" t="str">
            <v>Fresno</v>
          </cell>
          <cell r="D456">
            <v>115.2</v>
          </cell>
          <cell r="E456">
            <v>115.2</v>
          </cell>
          <cell r="F456">
            <v>115.2</v>
          </cell>
          <cell r="G456">
            <v>115.2</v>
          </cell>
          <cell r="H456">
            <v>115.2</v>
          </cell>
          <cell r="I456">
            <v>139.2</v>
          </cell>
          <cell r="J456">
            <v>144</v>
          </cell>
          <cell r="K456">
            <v>144</v>
          </cell>
          <cell r="L456">
            <v>129.6</v>
          </cell>
          <cell r="M456">
            <v>129.6</v>
          </cell>
          <cell r="N456">
            <v>115.2</v>
          </cell>
          <cell r="O456">
            <v>115.2</v>
          </cell>
          <cell r="P456" t="str">
            <v>Y</v>
          </cell>
          <cell r="Q456" t="str">
            <v>North</v>
          </cell>
          <cell r="R456" t="str">
            <v>FC</v>
          </cell>
          <cell r="S456" t="str">
            <v/>
          </cell>
          <cell r="T456" t="str">
            <v/>
          </cell>
          <cell r="U456" t="e">
            <v>#N/A</v>
          </cell>
          <cell r="V456" t="e">
            <v>#N/A</v>
          </cell>
          <cell r="W456" t="e">
            <v>#N/A</v>
          </cell>
          <cell r="X456" t="e">
            <v>#N/A</v>
          </cell>
          <cell r="Y456" t="e">
            <v>#N/A</v>
          </cell>
          <cell r="Z456" t="e">
            <v>#N/A</v>
          </cell>
          <cell r="AA456" t="e">
            <v>#N/A</v>
          </cell>
          <cell r="AB456" t="e">
            <v>#N/A</v>
          </cell>
          <cell r="AC456" t="e">
            <v>#N/A</v>
          </cell>
          <cell r="AD456" t="e">
            <v>#N/A</v>
          </cell>
          <cell r="AE456" t="e">
            <v>#N/A</v>
          </cell>
          <cell r="AF456" t="e">
            <v>#N/A</v>
          </cell>
        </row>
        <row r="457">
          <cell r="A457" t="str">
            <v>HALSEY_6_UNIT</v>
          </cell>
          <cell r="B457" t="str">
            <v>HALSEY HYDRO</v>
          </cell>
          <cell r="C457" t="str">
            <v>Sierra</v>
          </cell>
          <cell r="D457">
            <v>1.95</v>
          </cell>
          <cell r="E457">
            <v>2.78</v>
          </cell>
          <cell r="F457">
            <v>2.75</v>
          </cell>
          <cell r="G457">
            <v>3.96</v>
          </cell>
          <cell r="H457">
            <v>4.94</v>
          </cell>
          <cell r="I457">
            <v>4.54</v>
          </cell>
          <cell r="J457">
            <v>6</v>
          </cell>
          <cell r="K457">
            <v>5.22</v>
          </cell>
          <cell r="L457">
            <v>4.31</v>
          </cell>
          <cell r="M457">
            <v>0</v>
          </cell>
          <cell r="N457">
            <v>0</v>
          </cell>
          <cell r="O457">
            <v>1.8</v>
          </cell>
          <cell r="P457" t="str">
            <v>Y</v>
          </cell>
          <cell r="Q457" t="str">
            <v>North</v>
          </cell>
          <cell r="R457" t="str">
            <v>FC</v>
          </cell>
          <cell r="S457" t="str">
            <v/>
          </cell>
          <cell r="T457" t="str">
            <v/>
          </cell>
          <cell r="U457" t="e">
            <v>#N/A</v>
          </cell>
          <cell r="V457" t="e">
            <v>#N/A</v>
          </cell>
          <cell r="W457" t="e">
            <v>#N/A</v>
          </cell>
          <cell r="X457" t="e">
            <v>#N/A</v>
          </cell>
          <cell r="Y457" t="e">
            <v>#N/A</v>
          </cell>
          <cell r="Z457" t="e">
            <v>#N/A</v>
          </cell>
          <cell r="AA457" t="e">
            <v>#N/A</v>
          </cell>
          <cell r="AB457" t="e">
            <v>#N/A</v>
          </cell>
          <cell r="AC457" t="e">
            <v>#N/A</v>
          </cell>
          <cell r="AD457" t="e">
            <v>#N/A</v>
          </cell>
          <cell r="AE457" t="e">
            <v>#N/A</v>
          </cell>
          <cell r="AF457" t="e">
            <v>#N/A</v>
          </cell>
        </row>
        <row r="458">
          <cell r="A458" t="str">
            <v>HARBGN_7_UNITS</v>
          </cell>
          <cell r="B458" t="str">
            <v>HARBOR COGEN COMBINED CYCLE</v>
          </cell>
          <cell r="C458" t="str">
            <v>LA Basin</v>
          </cell>
          <cell r="D458">
            <v>100</v>
          </cell>
          <cell r="E458">
            <v>100</v>
          </cell>
          <cell r="F458">
            <v>100</v>
          </cell>
          <cell r="G458">
            <v>100</v>
          </cell>
          <cell r="H458">
            <v>100</v>
          </cell>
          <cell r="I458">
            <v>100</v>
          </cell>
          <cell r="J458">
            <v>100</v>
          </cell>
          <cell r="K458">
            <v>100</v>
          </cell>
          <cell r="L458">
            <v>100</v>
          </cell>
          <cell r="M458">
            <v>100</v>
          </cell>
          <cell r="N458">
            <v>100</v>
          </cell>
          <cell r="O458">
            <v>100</v>
          </cell>
          <cell r="P458" t="str">
            <v>Y</v>
          </cell>
          <cell r="Q458" t="str">
            <v>South</v>
          </cell>
          <cell r="R458" t="str">
            <v>FC</v>
          </cell>
          <cell r="S458" t="str">
            <v/>
          </cell>
          <cell r="T458" t="str">
            <v/>
          </cell>
          <cell r="U458" t="e">
            <v>#N/A</v>
          </cell>
          <cell r="V458" t="e">
            <v>#N/A</v>
          </cell>
          <cell r="W458" t="e">
            <v>#N/A</v>
          </cell>
          <cell r="X458" t="e">
            <v>#N/A</v>
          </cell>
          <cell r="Y458" t="e">
            <v>#N/A</v>
          </cell>
          <cell r="Z458" t="e">
            <v>#N/A</v>
          </cell>
          <cell r="AA458" t="e">
            <v>#N/A</v>
          </cell>
          <cell r="AB458" t="e">
            <v>#N/A</v>
          </cell>
          <cell r="AC458" t="e">
            <v>#N/A</v>
          </cell>
          <cell r="AD458" t="e">
            <v>#N/A</v>
          </cell>
          <cell r="AE458" t="e">
            <v>#N/A</v>
          </cell>
          <cell r="AF458" t="e">
            <v>#N/A</v>
          </cell>
        </row>
        <row r="459">
          <cell r="A459" t="str">
            <v>HARDWK_6_STWBM1</v>
          </cell>
          <cell r="B459" t="str">
            <v>Still Water Ranch Dairy</v>
          </cell>
          <cell r="C459" t="str">
            <v>Fresno</v>
          </cell>
          <cell r="D459">
            <v>0</v>
          </cell>
          <cell r="E459">
            <v>0</v>
          </cell>
          <cell r="F459">
            <v>0</v>
          </cell>
          <cell r="G459">
            <v>0</v>
          </cell>
          <cell r="H459">
            <v>0</v>
          </cell>
          <cell r="I459">
            <v>0</v>
          </cell>
          <cell r="J459">
            <v>0</v>
          </cell>
          <cell r="K459">
            <v>0</v>
          </cell>
          <cell r="L459">
            <v>0</v>
          </cell>
          <cell r="M459">
            <v>0</v>
          </cell>
          <cell r="N459">
            <v>0</v>
          </cell>
          <cell r="O459">
            <v>0</v>
          </cell>
          <cell r="P459" t="str">
            <v>Y</v>
          </cell>
          <cell r="Q459" t="str">
            <v>North</v>
          </cell>
          <cell r="R459" t="str">
            <v>EO</v>
          </cell>
          <cell r="S459" t="str">
            <v/>
          </cell>
          <cell r="T459" t="str">
            <v/>
          </cell>
          <cell r="U459" t="e">
            <v>#N/A</v>
          </cell>
          <cell r="V459" t="e">
            <v>#N/A</v>
          </cell>
          <cell r="W459" t="e">
            <v>#N/A</v>
          </cell>
          <cell r="X459" t="e">
            <v>#N/A</v>
          </cell>
          <cell r="Y459" t="e">
            <v>#N/A</v>
          </cell>
          <cell r="Z459" t="e">
            <v>#N/A</v>
          </cell>
          <cell r="AA459" t="e">
            <v>#N/A</v>
          </cell>
          <cell r="AB459" t="e">
            <v>#N/A</v>
          </cell>
          <cell r="AC459" t="e">
            <v>#N/A</v>
          </cell>
          <cell r="AD459" t="e">
            <v>#N/A</v>
          </cell>
          <cell r="AE459" t="e">
            <v>#N/A</v>
          </cell>
          <cell r="AF459" t="e">
            <v>#N/A</v>
          </cell>
        </row>
        <row r="460">
          <cell r="A460" t="str">
            <v>HATCR1_7_UNIT</v>
          </cell>
          <cell r="B460" t="str">
            <v>Hat Creek  #1 </v>
          </cell>
          <cell r="C460" t="str">
            <v>CAISO System</v>
          </cell>
          <cell r="D460">
            <v>4.31</v>
          </cell>
          <cell r="E460">
            <v>4.17</v>
          </cell>
          <cell r="F460">
            <v>4.29</v>
          </cell>
          <cell r="G460">
            <v>3.69</v>
          </cell>
          <cell r="H460">
            <v>3.21</v>
          </cell>
          <cell r="I460">
            <v>3.66</v>
          </cell>
          <cell r="J460">
            <v>3.43</v>
          </cell>
          <cell r="K460">
            <v>3.17</v>
          </cell>
          <cell r="L460">
            <v>2.88</v>
          </cell>
          <cell r="M460">
            <v>2.37</v>
          </cell>
          <cell r="N460">
            <v>3.7</v>
          </cell>
          <cell r="O460">
            <v>4.24</v>
          </cell>
          <cell r="P460" t="str">
            <v>N</v>
          </cell>
          <cell r="Q460" t="str">
            <v>North</v>
          </cell>
          <cell r="R460" t="str">
            <v>FC</v>
          </cell>
          <cell r="S460" t="str">
            <v/>
          </cell>
          <cell r="T460" t="str">
            <v/>
          </cell>
          <cell r="U460">
            <v>4.31</v>
          </cell>
          <cell r="V460">
            <v>4.17</v>
          </cell>
          <cell r="W460">
            <v>4.29</v>
          </cell>
          <cell r="X460">
            <v>3.69</v>
          </cell>
          <cell r="Y460">
            <v>3.21</v>
          </cell>
          <cell r="Z460">
            <v>3.66</v>
          </cell>
          <cell r="AA460">
            <v>3.43</v>
          </cell>
          <cell r="AB460">
            <v>3.17</v>
          </cell>
          <cell r="AC460">
            <v>2.88</v>
          </cell>
          <cell r="AD460">
            <v>2.37</v>
          </cell>
          <cell r="AE460">
            <v>3.7</v>
          </cell>
          <cell r="AF460">
            <v>4.24</v>
          </cell>
        </row>
        <row r="461">
          <cell r="A461" t="str">
            <v>HATCR2_7_UNIT</v>
          </cell>
          <cell r="B461" t="str">
            <v>Hat Creek  #2  </v>
          </cell>
          <cell r="C461" t="str">
            <v>CAISO System</v>
          </cell>
          <cell r="D461">
            <v>4.43</v>
          </cell>
          <cell r="E461">
            <v>5.18</v>
          </cell>
          <cell r="F461">
            <v>4.61</v>
          </cell>
          <cell r="G461">
            <v>3.23</v>
          </cell>
          <cell r="H461">
            <v>2.96</v>
          </cell>
          <cell r="I461">
            <v>3.31</v>
          </cell>
          <cell r="J461">
            <v>3.1</v>
          </cell>
          <cell r="K461">
            <v>3.62</v>
          </cell>
          <cell r="L461">
            <v>4.06</v>
          </cell>
          <cell r="M461">
            <v>4.2</v>
          </cell>
          <cell r="N461">
            <v>3.18</v>
          </cell>
          <cell r="O461">
            <v>2.74</v>
          </cell>
          <cell r="P461" t="str">
            <v>N</v>
          </cell>
          <cell r="Q461" t="str">
            <v>North</v>
          </cell>
          <cell r="R461" t="str">
            <v>FC</v>
          </cell>
          <cell r="S461" t="str">
            <v/>
          </cell>
          <cell r="T461" t="str">
            <v/>
          </cell>
          <cell r="U461">
            <v>4.43</v>
          </cell>
          <cell r="V461">
            <v>5.18</v>
          </cell>
          <cell r="W461">
            <v>4.61</v>
          </cell>
          <cell r="X461">
            <v>3.23</v>
          </cell>
          <cell r="Y461">
            <v>2.96</v>
          </cell>
          <cell r="Z461">
            <v>3.31</v>
          </cell>
          <cell r="AA461">
            <v>3.1</v>
          </cell>
          <cell r="AB461">
            <v>3.62</v>
          </cell>
          <cell r="AC461">
            <v>4.06</v>
          </cell>
          <cell r="AD461">
            <v>4.2</v>
          </cell>
          <cell r="AE461">
            <v>3.18</v>
          </cell>
          <cell r="AF461">
            <v>2.74</v>
          </cell>
        </row>
        <row r="462">
          <cell r="A462" t="str">
            <v>HATLOS_6_BWDHY1</v>
          </cell>
          <cell r="B462" t="str">
            <v>Bidwell Ditch</v>
          </cell>
          <cell r="C462" t="str">
            <v>CAISO System</v>
          </cell>
          <cell r="D462">
            <v>1.4</v>
          </cell>
          <cell r="E462">
            <v>1.42</v>
          </cell>
          <cell r="F462">
            <v>1.46</v>
          </cell>
          <cell r="G462">
            <v>1.44</v>
          </cell>
          <cell r="H462">
            <v>0.97</v>
          </cell>
          <cell r="I462">
            <v>0.8</v>
          </cell>
          <cell r="J462">
            <v>0.89</v>
          </cell>
          <cell r="K462">
            <v>0.87</v>
          </cell>
          <cell r="L462">
            <v>1.04</v>
          </cell>
          <cell r="M462">
            <v>1.29</v>
          </cell>
          <cell r="N462">
            <v>1.38</v>
          </cell>
          <cell r="O462">
            <v>1.35</v>
          </cell>
          <cell r="P462" t="str">
            <v>N</v>
          </cell>
          <cell r="Q462" t="str">
            <v>North</v>
          </cell>
          <cell r="R462" t="str">
            <v>FC</v>
          </cell>
          <cell r="S462" t="str">
            <v/>
          </cell>
          <cell r="T462" t="str">
            <v/>
          </cell>
          <cell r="U462">
            <v>1.4</v>
          </cell>
          <cell r="V462">
            <v>1.42</v>
          </cell>
          <cell r="W462">
            <v>1.46</v>
          </cell>
          <cell r="X462">
            <v>1.44</v>
          </cell>
          <cell r="Y462">
            <v>0.97</v>
          </cell>
          <cell r="Z462">
            <v>0.8</v>
          </cell>
          <cell r="AA462">
            <v>0.89</v>
          </cell>
          <cell r="AB462">
            <v>0.87</v>
          </cell>
          <cell r="AC462">
            <v>1.04</v>
          </cell>
          <cell r="AD462">
            <v>1.29</v>
          </cell>
          <cell r="AE462">
            <v>1.38</v>
          </cell>
          <cell r="AF462">
            <v>1.35</v>
          </cell>
        </row>
        <row r="463">
          <cell r="A463" t="str">
            <v>HATLOS_6_LSCRK</v>
          </cell>
          <cell r="B463" t="str">
            <v>Lost Creek 1 &amp; 2 Hydro Conversion</v>
          </cell>
          <cell r="C463" t="str">
            <v>CAISO System</v>
          </cell>
          <cell r="D463">
            <v>1.02</v>
          </cell>
          <cell r="E463">
            <v>1.02</v>
          </cell>
          <cell r="F463">
            <v>1.09</v>
          </cell>
          <cell r="G463">
            <v>1.09</v>
          </cell>
          <cell r="H463">
            <v>1</v>
          </cell>
          <cell r="I463">
            <v>0.92</v>
          </cell>
          <cell r="J463">
            <v>0.97</v>
          </cell>
          <cell r="K463">
            <v>0.95</v>
          </cell>
          <cell r="L463">
            <v>0.96</v>
          </cell>
          <cell r="M463">
            <v>0.96</v>
          </cell>
          <cell r="N463">
            <v>0.98</v>
          </cell>
          <cell r="O463">
            <v>0.94</v>
          </cell>
          <cell r="P463" t="str">
            <v>N</v>
          </cell>
          <cell r="Q463" t="str">
            <v>North</v>
          </cell>
          <cell r="R463" t="str">
            <v>FC</v>
          </cell>
          <cell r="S463" t="str">
            <v/>
          </cell>
          <cell r="T463" t="str">
            <v/>
          </cell>
          <cell r="U463">
            <v>1.02</v>
          </cell>
          <cell r="V463">
            <v>1.02</v>
          </cell>
          <cell r="W463">
            <v>1.09</v>
          </cell>
          <cell r="X463">
            <v>1.09</v>
          </cell>
          <cell r="Y463">
            <v>1</v>
          </cell>
          <cell r="Z463">
            <v>0.92</v>
          </cell>
          <cell r="AA463">
            <v>0.97</v>
          </cell>
          <cell r="AB463">
            <v>0.95</v>
          </cell>
          <cell r="AC463">
            <v>0.96</v>
          </cell>
          <cell r="AD463">
            <v>0.96</v>
          </cell>
          <cell r="AE463">
            <v>0.98</v>
          </cell>
          <cell r="AF463">
            <v>0.94</v>
          </cell>
        </row>
        <row r="464">
          <cell r="A464" t="str">
            <v>HATRDG_2_WIND</v>
          </cell>
          <cell r="B464" t="str">
            <v>Hatchet Ridge Wind Farm</v>
          </cell>
          <cell r="C464" t="str">
            <v>CAISO System</v>
          </cell>
          <cell r="D464">
            <v>33.49</v>
          </cell>
          <cell r="E464">
            <v>35.94</v>
          </cell>
          <cell r="F464">
            <v>32.05</v>
          </cell>
          <cell r="G464">
            <v>33.86</v>
          </cell>
          <cell r="H464">
            <v>35.03</v>
          </cell>
          <cell r="I464">
            <v>25.84</v>
          </cell>
          <cell r="J464">
            <v>22.98</v>
          </cell>
          <cell r="K464">
            <v>21.58</v>
          </cell>
          <cell r="L464">
            <v>22.16</v>
          </cell>
          <cell r="M464">
            <v>18.57</v>
          </cell>
          <cell r="N464">
            <v>23.46</v>
          </cell>
          <cell r="O464">
            <v>29.99</v>
          </cell>
          <cell r="P464" t="str">
            <v>N</v>
          </cell>
          <cell r="Q464" t="str">
            <v>North</v>
          </cell>
          <cell r="R464" t="str">
            <v>FC</v>
          </cell>
          <cell r="S464" t="str">
            <v/>
          </cell>
          <cell r="U464">
            <v>33.49348586552601</v>
          </cell>
          <cell r="V464">
            <v>35.93580543968309</v>
          </cell>
          <cell r="W464">
            <v>32.05112697287135</v>
          </cell>
          <cell r="X464">
            <v>33.85991558138865</v>
          </cell>
          <cell r="Y464">
            <v>35.02973310645505</v>
          </cell>
          <cell r="Z464">
            <v>25.840424194980972</v>
          </cell>
          <cell r="AA464">
            <v>22.981647547846826</v>
          </cell>
          <cell r="AB464">
            <v>21.58450084615602</v>
          </cell>
          <cell r="AC464">
            <v>22.16082270688749</v>
          </cell>
          <cell r="AD464">
            <v>18.570855660332985</v>
          </cell>
          <cell r="AE464">
            <v>23.461815793114468</v>
          </cell>
          <cell r="AF464">
            <v>29.98901012606109</v>
          </cell>
        </row>
        <row r="465">
          <cell r="A465" t="str">
            <v>HAYPRS_6_HAYHD1</v>
          </cell>
          <cell r="B465" t="str">
            <v>Haypress Lower</v>
          </cell>
          <cell r="C465" t="str">
            <v>Sierra</v>
          </cell>
          <cell r="D465">
            <v>3.29</v>
          </cell>
          <cell r="E465">
            <v>3.1</v>
          </cell>
          <cell r="F465">
            <v>2.37</v>
          </cell>
          <cell r="G465">
            <v>2.75</v>
          </cell>
          <cell r="H465">
            <v>2.91</v>
          </cell>
          <cell r="I465">
            <v>2.69</v>
          </cell>
          <cell r="J465">
            <v>2.79</v>
          </cell>
          <cell r="K465">
            <v>2.5</v>
          </cell>
          <cell r="L465">
            <v>2.46</v>
          </cell>
          <cell r="M465">
            <v>1.93</v>
          </cell>
          <cell r="N465">
            <v>1.98</v>
          </cell>
          <cell r="O465">
            <v>2.22</v>
          </cell>
          <cell r="P465" t="str">
            <v>N</v>
          </cell>
          <cell r="Q465" t="str">
            <v>North</v>
          </cell>
          <cell r="R465" t="str">
            <v>FC</v>
          </cell>
          <cell r="S465" t="str">
            <v/>
          </cell>
          <cell r="T465" t="str">
            <v/>
          </cell>
          <cell r="U465">
            <v>3.29</v>
          </cell>
          <cell r="V465">
            <v>3.1</v>
          </cell>
          <cell r="W465">
            <v>2.37</v>
          </cell>
          <cell r="X465">
            <v>2.75</v>
          </cell>
          <cell r="Y465">
            <v>2.91</v>
          </cell>
          <cell r="Z465">
            <v>2.69</v>
          </cell>
          <cell r="AA465">
            <v>2.79</v>
          </cell>
          <cell r="AB465">
            <v>2.5</v>
          </cell>
          <cell r="AC465">
            <v>2.46</v>
          </cell>
          <cell r="AD465">
            <v>1.93</v>
          </cell>
          <cell r="AE465">
            <v>1.98</v>
          </cell>
          <cell r="AF465">
            <v>2.22</v>
          </cell>
        </row>
        <row r="466">
          <cell r="A466" t="str">
            <v>HAYPRS_6_HAYHD2</v>
          </cell>
          <cell r="B466" t="str">
            <v>Haypress Middle</v>
          </cell>
          <cell r="C466" t="str">
            <v>Sierra</v>
          </cell>
          <cell r="D466">
            <v>3.8</v>
          </cell>
          <cell r="E466">
            <v>3.58</v>
          </cell>
          <cell r="F466">
            <v>4.11</v>
          </cell>
          <cell r="G466">
            <v>3.45</v>
          </cell>
          <cell r="H466">
            <v>3.45</v>
          </cell>
          <cell r="I466">
            <v>3.11</v>
          </cell>
          <cell r="J466">
            <v>3.23</v>
          </cell>
          <cell r="K466">
            <v>2.89</v>
          </cell>
          <cell r="L466">
            <v>2.85</v>
          </cell>
          <cell r="M466">
            <v>2.23</v>
          </cell>
          <cell r="N466">
            <v>2.27</v>
          </cell>
          <cell r="O466">
            <v>2.56</v>
          </cell>
          <cell r="P466" t="str">
            <v>N</v>
          </cell>
          <cell r="Q466" t="str">
            <v>North</v>
          </cell>
          <cell r="R466" t="str">
            <v>FC</v>
          </cell>
          <cell r="S466" t="str">
            <v/>
          </cell>
          <cell r="T466" t="str">
            <v/>
          </cell>
          <cell r="U466">
            <v>3.8</v>
          </cell>
          <cell r="V466">
            <v>3.58</v>
          </cell>
          <cell r="W466">
            <v>4.11</v>
          </cell>
          <cell r="X466">
            <v>3.45</v>
          </cell>
          <cell r="Y466">
            <v>3.45</v>
          </cell>
          <cell r="Z466">
            <v>3.11</v>
          </cell>
          <cell r="AA466">
            <v>3.23</v>
          </cell>
          <cell r="AB466">
            <v>2.89</v>
          </cell>
          <cell r="AC466">
            <v>2.85</v>
          </cell>
          <cell r="AD466">
            <v>2.23</v>
          </cell>
          <cell r="AE466">
            <v>2.27</v>
          </cell>
          <cell r="AF466">
            <v>2.56</v>
          </cell>
        </row>
        <row r="467">
          <cell r="A467" t="str">
            <v>HELMPG_7_UNIT 1</v>
          </cell>
          <cell r="B467" t="str">
            <v>HELMS PUMP-GEN UNIT 1</v>
          </cell>
          <cell r="C467" t="str">
            <v>Fresno</v>
          </cell>
          <cell r="D467">
            <v>407</v>
          </cell>
          <cell r="E467">
            <v>407</v>
          </cell>
          <cell r="F467">
            <v>407</v>
          </cell>
          <cell r="G467">
            <v>407</v>
          </cell>
          <cell r="H467">
            <v>407</v>
          </cell>
          <cell r="I467">
            <v>407</v>
          </cell>
          <cell r="J467">
            <v>407</v>
          </cell>
          <cell r="K467">
            <v>407</v>
          </cell>
          <cell r="L467">
            <v>407</v>
          </cell>
          <cell r="M467">
            <v>407</v>
          </cell>
          <cell r="N467">
            <v>407</v>
          </cell>
          <cell r="O467">
            <v>407</v>
          </cell>
          <cell r="P467" t="str">
            <v>Y</v>
          </cell>
          <cell r="Q467" t="str">
            <v>North</v>
          </cell>
          <cell r="R467" t="str">
            <v>FC</v>
          </cell>
          <cell r="S467" t="str">
            <v/>
          </cell>
          <cell r="T467" t="str">
            <v/>
          </cell>
          <cell r="U467" t="e">
            <v>#N/A</v>
          </cell>
          <cell r="V467" t="e">
            <v>#N/A</v>
          </cell>
          <cell r="W467" t="e">
            <v>#N/A</v>
          </cell>
          <cell r="X467" t="e">
            <v>#N/A</v>
          </cell>
          <cell r="Y467" t="e">
            <v>#N/A</v>
          </cell>
          <cell r="Z467" t="e">
            <v>#N/A</v>
          </cell>
          <cell r="AA467" t="e">
            <v>#N/A</v>
          </cell>
          <cell r="AB467" t="e">
            <v>#N/A</v>
          </cell>
          <cell r="AC467" t="e">
            <v>#N/A</v>
          </cell>
          <cell r="AD467" t="e">
            <v>#N/A</v>
          </cell>
          <cell r="AE467" t="e">
            <v>#N/A</v>
          </cell>
          <cell r="AF467" t="e">
            <v>#N/A</v>
          </cell>
        </row>
        <row r="468">
          <cell r="A468" t="str">
            <v>HELMPG_7_UNIT 2</v>
          </cell>
          <cell r="B468" t="str">
            <v>HELMS PUMP-GEN UNIT 2</v>
          </cell>
          <cell r="C468" t="str">
            <v>Fresno</v>
          </cell>
          <cell r="D468">
            <v>407</v>
          </cell>
          <cell r="E468">
            <v>407</v>
          </cell>
          <cell r="F468">
            <v>407</v>
          </cell>
          <cell r="G468">
            <v>407</v>
          </cell>
          <cell r="H468">
            <v>407</v>
          </cell>
          <cell r="I468">
            <v>407</v>
          </cell>
          <cell r="J468">
            <v>407</v>
          </cell>
          <cell r="K468">
            <v>407</v>
          </cell>
          <cell r="L468">
            <v>407</v>
          </cell>
          <cell r="M468">
            <v>407</v>
          </cell>
          <cell r="N468">
            <v>407</v>
          </cell>
          <cell r="O468">
            <v>407</v>
          </cell>
          <cell r="P468" t="str">
            <v>Y</v>
          </cell>
          <cell r="Q468" t="str">
            <v>North</v>
          </cell>
          <cell r="R468" t="str">
            <v>FC</v>
          </cell>
          <cell r="S468" t="str">
            <v/>
          </cell>
          <cell r="T468" t="str">
            <v/>
          </cell>
          <cell r="U468" t="e">
            <v>#N/A</v>
          </cell>
          <cell r="V468" t="e">
            <v>#N/A</v>
          </cell>
          <cell r="W468" t="e">
            <v>#N/A</v>
          </cell>
          <cell r="X468" t="e">
            <v>#N/A</v>
          </cell>
          <cell r="Y468" t="e">
            <v>#N/A</v>
          </cell>
          <cell r="Z468" t="e">
            <v>#N/A</v>
          </cell>
          <cell r="AA468" t="e">
            <v>#N/A</v>
          </cell>
          <cell r="AB468" t="e">
            <v>#N/A</v>
          </cell>
          <cell r="AC468" t="e">
            <v>#N/A</v>
          </cell>
          <cell r="AD468" t="e">
            <v>#N/A</v>
          </cell>
          <cell r="AE468" t="e">
            <v>#N/A</v>
          </cell>
          <cell r="AF468" t="e">
            <v>#N/A</v>
          </cell>
        </row>
        <row r="469">
          <cell r="A469" t="str">
            <v>HELMPG_7_UNIT 3</v>
          </cell>
          <cell r="B469" t="str">
            <v>HELMS PUMP-GEN UNIT 3</v>
          </cell>
          <cell r="C469" t="str">
            <v>Fresno</v>
          </cell>
          <cell r="D469">
            <v>404</v>
          </cell>
          <cell r="E469">
            <v>404</v>
          </cell>
          <cell r="F469">
            <v>404</v>
          </cell>
          <cell r="G469">
            <v>404</v>
          </cell>
          <cell r="H469">
            <v>404</v>
          </cell>
          <cell r="I469">
            <v>404</v>
          </cell>
          <cell r="J469">
            <v>404</v>
          </cell>
          <cell r="K469">
            <v>404</v>
          </cell>
          <cell r="L469">
            <v>404</v>
          </cell>
          <cell r="M469">
            <v>404</v>
          </cell>
          <cell r="N469">
            <v>404</v>
          </cell>
          <cell r="O469">
            <v>404</v>
          </cell>
          <cell r="P469" t="str">
            <v>Y</v>
          </cell>
          <cell r="Q469" t="str">
            <v>North</v>
          </cell>
          <cell r="R469" t="str">
            <v>FC</v>
          </cell>
          <cell r="S469" t="str">
            <v/>
          </cell>
          <cell r="T469" t="str">
            <v/>
          </cell>
          <cell r="U469" t="e">
            <v>#N/A</v>
          </cell>
          <cell r="V469" t="e">
            <v>#N/A</v>
          </cell>
          <cell r="W469" t="e">
            <v>#N/A</v>
          </cell>
          <cell r="X469" t="e">
            <v>#N/A</v>
          </cell>
          <cell r="Y469" t="e">
            <v>#N/A</v>
          </cell>
          <cell r="Z469" t="e">
            <v>#N/A</v>
          </cell>
          <cell r="AA469" t="e">
            <v>#N/A</v>
          </cell>
          <cell r="AB469" t="e">
            <v>#N/A</v>
          </cell>
          <cell r="AC469" t="e">
            <v>#N/A</v>
          </cell>
          <cell r="AD469" t="e">
            <v>#N/A</v>
          </cell>
          <cell r="AE469" t="e">
            <v>#N/A</v>
          </cell>
          <cell r="AF469" t="e">
            <v>#N/A</v>
          </cell>
        </row>
        <row r="470">
          <cell r="A470" t="str">
            <v>HENRTA_6_HDEBT1</v>
          </cell>
          <cell r="B470" t="str">
            <v>Henrietta D Energy Storage</v>
          </cell>
          <cell r="C470" t="str">
            <v>Fresno</v>
          </cell>
          <cell r="D470">
            <v>10</v>
          </cell>
          <cell r="E470">
            <v>10</v>
          </cell>
          <cell r="F470">
            <v>10</v>
          </cell>
          <cell r="G470">
            <v>10</v>
          </cell>
          <cell r="H470">
            <v>10</v>
          </cell>
          <cell r="I470">
            <v>10</v>
          </cell>
          <cell r="J470">
            <v>10</v>
          </cell>
          <cell r="K470">
            <v>10</v>
          </cell>
          <cell r="L470">
            <v>10</v>
          </cell>
          <cell r="M470">
            <v>10</v>
          </cell>
          <cell r="N470">
            <v>10</v>
          </cell>
          <cell r="O470">
            <v>10</v>
          </cell>
          <cell r="P470" t="str">
            <v>Y</v>
          </cell>
          <cell r="Q470" t="str">
            <v>North</v>
          </cell>
          <cell r="R470" t="str">
            <v>ID</v>
          </cell>
          <cell r="S470" t="str">
            <v>100%</v>
          </cell>
          <cell r="T470" t="str">
            <v>17DGD Waiting for Bellota-Warnerville 230 kV reconductoring, Gates nr13 500-230 kV transformer, Reconductor Los Banos-Padre Flat-Panoche 230 kV and many other</v>
          </cell>
          <cell r="U470" t="e">
            <v>#N/A</v>
          </cell>
          <cell r="V470" t="e">
            <v>#N/A</v>
          </cell>
          <cell r="W470" t="e">
            <v>#N/A</v>
          </cell>
          <cell r="X470" t="e">
            <v>#N/A</v>
          </cell>
          <cell r="Y470" t="e">
            <v>#N/A</v>
          </cell>
          <cell r="Z470" t="e">
            <v>#N/A</v>
          </cell>
          <cell r="AA470" t="e">
            <v>#N/A</v>
          </cell>
          <cell r="AB470" t="e">
            <v>#N/A</v>
          </cell>
          <cell r="AC470" t="e">
            <v>#N/A</v>
          </cell>
          <cell r="AD470" t="e">
            <v>#N/A</v>
          </cell>
          <cell r="AE470" t="e">
            <v>#N/A</v>
          </cell>
          <cell r="AF470" t="e">
            <v>#N/A</v>
          </cell>
        </row>
        <row r="471">
          <cell r="A471" t="str">
            <v>HENRTA_6_SOLAR1</v>
          </cell>
          <cell r="B471" t="str">
            <v>Lemoore 1</v>
          </cell>
          <cell r="C471" t="str">
            <v>Fresno</v>
          </cell>
          <cell r="D471">
            <v>0.01</v>
          </cell>
          <cell r="E471">
            <v>0.05</v>
          </cell>
          <cell r="F471">
            <v>0.05</v>
          </cell>
          <cell r="G471">
            <v>0.07</v>
          </cell>
          <cell r="H471">
            <v>0.1</v>
          </cell>
          <cell r="I471">
            <v>0.2</v>
          </cell>
          <cell r="J471">
            <v>0.22</v>
          </cell>
          <cell r="K471">
            <v>0.19</v>
          </cell>
          <cell r="L471">
            <v>0.17</v>
          </cell>
          <cell r="M471">
            <v>0.11</v>
          </cell>
          <cell r="N471">
            <v>0.09</v>
          </cell>
          <cell r="O471">
            <v>0.05</v>
          </cell>
          <cell r="P471" t="str">
            <v>N</v>
          </cell>
          <cell r="Q471" t="str">
            <v>North</v>
          </cell>
          <cell r="R471" t="str">
            <v>ID</v>
          </cell>
          <cell r="S471" t="str">
            <v>100%</v>
          </cell>
          <cell r="T471" t="str">
            <v>18DGD Waiting for Bellota-Warnerville 230 kV reconductoring, Gates #13 500/230 kV transformer, Reconductor Los Banos-Padre Flat-Panoche 230 kV and many other</v>
          </cell>
          <cell r="U471">
            <v>0.01</v>
          </cell>
          <cell r="V471">
            <v>0.05</v>
          </cell>
          <cell r="W471">
            <v>0.05</v>
          </cell>
          <cell r="X471">
            <v>0.07</v>
          </cell>
          <cell r="Y471">
            <v>0.1</v>
          </cell>
          <cell r="Z471">
            <v>0.2</v>
          </cell>
          <cell r="AA471">
            <v>0.22</v>
          </cell>
          <cell r="AB471">
            <v>0.19</v>
          </cell>
          <cell r="AC471">
            <v>0.17</v>
          </cell>
          <cell r="AD471">
            <v>0.11</v>
          </cell>
          <cell r="AE471">
            <v>0.09</v>
          </cell>
          <cell r="AF471">
            <v>0.05</v>
          </cell>
        </row>
        <row r="472">
          <cell r="A472" t="str">
            <v>HENRTA_6_SOLAR2</v>
          </cell>
          <cell r="B472" t="str">
            <v>Westside Solar Power PV1</v>
          </cell>
          <cell r="C472" t="str">
            <v>Fresno</v>
          </cell>
          <cell r="D472">
            <v>0</v>
          </cell>
          <cell r="E472">
            <v>0</v>
          </cell>
          <cell r="F472">
            <v>0</v>
          </cell>
          <cell r="G472">
            <v>0</v>
          </cell>
          <cell r="H472">
            <v>0</v>
          </cell>
          <cell r="I472">
            <v>0</v>
          </cell>
          <cell r="J472">
            <v>0</v>
          </cell>
          <cell r="K472">
            <v>0</v>
          </cell>
          <cell r="L472">
            <v>0</v>
          </cell>
          <cell r="M472">
            <v>0</v>
          </cell>
          <cell r="N472">
            <v>0</v>
          </cell>
          <cell r="O472">
            <v>0</v>
          </cell>
          <cell r="P472" t="str">
            <v>N</v>
          </cell>
          <cell r="Q472" t="str">
            <v>North</v>
          </cell>
          <cell r="R472" t="str">
            <v>EO</v>
          </cell>
          <cell r="S472" t="str">
            <v/>
          </cell>
          <cell r="T472" t="str">
            <v/>
          </cell>
          <cell r="U472">
            <v>0.01</v>
          </cell>
          <cell r="V472">
            <v>0.06</v>
          </cell>
          <cell r="W472">
            <v>0.07</v>
          </cell>
          <cell r="X472">
            <v>0.09</v>
          </cell>
          <cell r="Y472">
            <v>0.13</v>
          </cell>
          <cell r="Z472">
            <v>0.26</v>
          </cell>
          <cell r="AA472">
            <v>0.29</v>
          </cell>
          <cell r="AB472">
            <v>0.25</v>
          </cell>
          <cell r="AC472">
            <v>0.22</v>
          </cell>
          <cell r="AD472">
            <v>0.15</v>
          </cell>
          <cell r="AE472">
            <v>0.11</v>
          </cell>
          <cell r="AF472">
            <v>0.07</v>
          </cell>
        </row>
        <row r="473">
          <cell r="A473" t="str">
            <v>HENRTA_6_UNITA1</v>
          </cell>
          <cell r="B473" t="str">
            <v>GWF HENRIETTA PEAKER PLANT UNIT 1</v>
          </cell>
          <cell r="C473" t="str">
            <v>Fresno</v>
          </cell>
          <cell r="D473">
            <v>49.98</v>
          </cell>
          <cell r="E473">
            <v>49.98</v>
          </cell>
          <cell r="F473">
            <v>49.98</v>
          </cell>
          <cell r="G473">
            <v>49.98</v>
          </cell>
          <cell r="H473">
            <v>49.98</v>
          </cell>
          <cell r="I473">
            <v>49.98</v>
          </cell>
          <cell r="J473">
            <v>49.98</v>
          </cell>
          <cell r="K473">
            <v>49.98</v>
          </cell>
          <cell r="L473">
            <v>49.98</v>
          </cell>
          <cell r="M473">
            <v>49.98</v>
          </cell>
          <cell r="N473">
            <v>49.98</v>
          </cell>
          <cell r="O473">
            <v>49.98</v>
          </cell>
          <cell r="P473" t="str">
            <v>Y</v>
          </cell>
          <cell r="Q473" t="str">
            <v>North</v>
          </cell>
          <cell r="R473" t="str">
            <v>FC</v>
          </cell>
          <cell r="S473" t="str">
            <v/>
          </cell>
          <cell r="U473" t="e">
            <v>#N/A</v>
          </cell>
          <cell r="V473" t="e">
            <v>#N/A</v>
          </cell>
          <cell r="W473" t="e">
            <v>#N/A</v>
          </cell>
          <cell r="X473" t="e">
            <v>#N/A</v>
          </cell>
          <cell r="Y473" t="e">
            <v>#N/A</v>
          </cell>
          <cell r="Z473" t="e">
            <v>#N/A</v>
          </cell>
          <cell r="AA473" t="e">
            <v>#N/A</v>
          </cell>
          <cell r="AB473" t="e">
            <v>#N/A</v>
          </cell>
          <cell r="AC473" t="e">
            <v>#N/A</v>
          </cell>
          <cell r="AD473" t="e">
            <v>#N/A</v>
          </cell>
          <cell r="AE473" t="e">
            <v>#N/A</v>
          </cell>
          <cell r="AF473" t="e">
            <v>#N/A</v>
          </cell>
        </row>
        <row r="474">
          <cell r="A474" t="str">
            <v>HENRTA_6_UNITA2</v>
          </cell>
          <cell r="B474" t="str">
            <v>GWF HENRIETTA PEAKER PLANT UNIT 2</v>
          </cell>
          <cell r="C474" t="str">
            <v>Fresno</v>
          </cell>
          <cell r="D474">
            <v>49.42</v>
          </cell>
          <cell r="E474">
            <v>49.42</v>
          </cell>
          <cell r="F474">
            <v>49.42</v>
          </cell>
          <cell r="G474">
            <v>49.42</v>
          </cell>
          <cell r="H474">
            <v>49.42</v>
          </cell>
          <cell r="I474">
            <v>49.42</v>
          </cell>
          <cell r="J474">
            <v>49.42</v>
          </cell>
          <cell r="K474">
            <v>49.42</v>
          </cell>
          <cell r="L474">
            <v>49.42</v>
          </cell>
          <cell r="M474">
            <v>49.42</v>
          </cell>
          <cell r="N474">
            <v>49.42</v>
          </cell>
          <cell r="O474">
            <v>49.42</v>
          </cell>
          <cell r="P474" t="str">
            <v>Y</v>
          </cell>
          <cell r="Q474" t="str">
            <v>North</v>
          </cell>
          <cell r="R474" t="str">
            <v>FC</v>
          </cell>
          <cell r="S474" t="str">
            <v/>
          </cell>
          <cell r="U474" t="e">
            <v>#N/A</v>
          </cell>
          <cell r="V474" t="e">
            <v>#N/A</v>
          </cell>
          <cell r="W474" t="e">
            <v>#N/A</v>
          </cell>
          <cell r="X474" t="e">
            <v>#N/A</v>
          </cell>
          <cell r="Y474" t="e">
            <v>#N/A</v>
          </cell>
          <cell r="Z474" t="e">
            <v>#N/A</v>
          </cell>
          <cell r="AA474" t="e">
            <v>#N/A</v>
          </cell>
          <cell r="AB474" t="e">
            <v>#N/A</v>
          </cell>
          <cell r="AC474" t="e">
            <v>#N/A</v>
          </cell>
          <cell r="AD474" t="e">
            <v>#N/A</v>
          </cell>
          <cell r="AE474" t="e">
            <v>#N/A</v>
          </cell>
          <cell r="AF474" t="e">
            <v>#N/A</v>
          </cell>
        </row>
        <row r="475">
          <cell r="A475" t="str">
            <v>HENRTS_1_SOLAR</v>
          </cell>
          <cell r="B475" t="str">
            <v>Henrietta Solar Project</v>
          </cell>
          <cell r="C475" t="str">
            <v>Fresno</v>
          </cell>
          <cell r="D475">
            <v>0.4</v>
          </cell>
          <cell r="E475">
            <v>3</v>
          </cell>
          <cell r="F475">
            <v>3.5</v>
          </cell>
          <cell r="G475">
            <v>4.4</v>
          </cell>
          <cell r="H475">
            <v>6.4</v>
          </cell>
          <cell r="I475">
            <v>13.1</v>
          </cell>
          <cell r="J475">
            <v>14.4</v>
          </cell>
          <cell r="K475">
            <v>12.4</v>
          </cell>
          <cell r="L475">
            <v>11.1</v>
          </cell>
          <cell r="M475">
            <v>7.4</v>
          </cell>
          <cell r="N475">
            <v>5.7</v>
          </cell>
          <cell r="O475">
            <v>3.5</v>
          </cell>
          <cell r="P475" t="str">
            <v>N</v>
          </cell>
          <cell r="Q475" t="str">
            <v>North</v>
          </cell>
          <cell r="R475" t="str">
            <v>FC</v>
          </cell>
          <cell r="S475" t="str">
            <v/>
          </cell>
          <cell r="T475" t="str">
            <v/>
          </cell>
          <cell r="U475">
            <v>0.4</v>
          </cell>
          <cell r="V475">
            <v>3</v>
          </cell>
          <cell r="W475">
            <v>3.5</v>
          </cell>
          <cell r="X475">
            <v>4.4</v>
          </cell>
          <cell r="Y475">
            <v>6.4</v>
          </cell>
          <cell r="Z475">
            <v>13.1</v>
          </cell>
          <cell r="AA475">
            <v>14.4</v>
          </cell>
          <cell r="AB475">
            <v>12.4</v>
          </cell>
          <cell r="AC475">
            <v>11.1</v>
          </cell>
          <cell r="AD475">
            <v>7.4</v>
          </cell>
          <cell r="AE475">
            <v>5.7</v>
          </cell>
          <cell r="AF475">
            <v>3.5</v>
          </cell>
        </row>
        <row r="476">
          <cell r="A476" t="str">
            <v>HIDSRT_2_UNITS</v>
          </cell>
          <cell r="B476" t="str">
            <v>HIGH DESERT POWER PROJECT AGGREGATE</v>
          </cell>
          <cell r="C476" t="str">
            <v>CAISO System</v>
          </cell>
          <cell r="D476">
            <v>781</v>
          </cell>
          <cell r="E476">
            <v>781</v>
          </cell>
          <cell r="F476">
            <v>781</v>
          </cell>
          <cell r="G476">
            <v>781</v>
          </cell>
          <cell r="H476">
            <v>781</v>
          </cell>
          <cell r="I476">
            <v>781</v>
          </cell>
          <cell r="J476">
            <v>781</v>
          </cell>
          <cell r="K476">
            <v>781</v>
          </cell>
          <cell r="L476">
            <v>781</v>
          </cell>
          <cell r="M476">
            <v>781</v>
          </cell>
          <cell r="N476">
            <v>781</v>
          </cell>
          <cell r="O476">
            <v>781</v>
          </cell>
          <cell r="P476" t="str">
            <v>Y</v>
          </cell>
          <cell r="Q476" t="str">
            <v>South</v>
          </cell>
          <cell r="R476" t="str">
            <v>PD</v>
          </cell>
          <cell r="S476">
            <v>781</v>
          </cell>
          <cell r="T476" t="str">
            <v/>
          </cell>
          <cell r="U476" t="e">
            <v>#N/A</v>
          </cell>
          <cell r="V476" t="e">
            <v>#N/A</v>
          </cell>
          <cell r="W476" t="e">
            <v>#N/A</v>
          </cell>
          <cell r="X476" t="e">
            <v>#N/A</v>
          </cell>
          <cell r="Y476" t="e">
            <v>#N/A</v>
          </cell>
          <cell r="Z476" t="e">
            <v>#N/A</v>
          </cell>
          <cell r="AA476" t="e">
            <v>#N/A</v>
          </cell>
          <cell r="AB476" t="e">
            <v>#N/A</v>
          </cell>
          <cell r="AC476" t="e">
            <v>#N/A</v>
          </cell>
          <cell r="AD476" t="e">
            <v>#N/A</v>
          </cell>
          <cell r="AE476" t="e">
            <v>#N/A</v>
          </cell>
          <cell r="AF476" t="e">
            <v>#N/A</v>
          </cell>
        </row>
        <row r="477">
          <cell r="A477" t="str">
            <v>HIGGNS_1_COMBIE</v>
          </cell>
          <cell r="B477" t="str">
            <v>Combie South</v>
          </cell>
          <cell r="C477" t="str">
            <v>Sierra</v>
          </cell>
          <cell r="D477">
            <v>0.72</v>
          </cell>
          <cell r="E477">
            <v>0.76</v>
          </cell>
          <cell r="F477">
            <v>0.79</v>
          </cell>
          <cell r="G477">
            <v>0.7</v>
          </cell>
          <cell r="H477">
            <v>0.79</v>
          </cell>
          <cell r="I477">
            <v>0.53</v>
          </cell>
          <cell r="J477">
            <v>0.44</v>
          </cell>
          <cell r="K477">
            <v>0.33</v>
          </cell>
          <cell r="L477">
            <v>0.32</v>
          </cell>
          <cell r="M477">
            <v>0.29</v>
          </cell>
          <cell r="N477">
            <v>0.92</v>
          </cell>
          <cell r="O477">
            <v>0.7</v>
          </cell>
          <cell r="P477" t="str">
            <v>N</v>
          </cell>
          <cell r="Q477" t="str">
            <v>North</v>
          </cell>
          <cell r="R477" t="str">
            <v>FC</v>
          </cell>
          <cell r="S477" t="str">
            <v/>
          </cell>
          <cell r="T477" t="str">
            <v/>
          </cell>
          <cell r="U477">
            <v>0.72</v>
          </cell>
          <cell r="V477">
            <v>0.76</v>
          </cell>
          <cell r="W477">
            <v>0.79</v>
          </cell>
          <cell r="X477">
            <v>0.7</v>
          </cell>
          <cell r="Y477">
            <v>0.79</v>
          </cell>
          <cell r="Z477">
            <v>0.53</v>
          </cell>
          <cell r="AA477">
            <v>0.44</v>
          </cell>
          <cell r="AB477">
            <v>0.33</v>
          </cell>
          <cell r="AC477">
            <v>0.32</v>
          </cell>
          <cell r="AD477">
            <v>0.29</v>
          </cell>
          <cell r="AE477">
            <v>0.92</v>
          </cell>
          <cell r="AF477">
            <v>0.7</v>
          </cell>
        </row>
        <row r="478">
          <cell r="A478" t="str">
            <v>HIGGNS_7_QFUNTS</v>
          </cell>
          <cell r="B478" t="str">
            <v>HIGGNS_7_QFUNTS</v>
          </cell>
          <cell r="C478" t="str">
            <v>Sierra</v>
          </cell>
          <cell r="D478">
            <v>0.06</v>
          </cell>
          <cell r="E478">
            <v>0.11</v>
          </cell>
          <cell r="F478">
            <v>0.12</v>
          </cell>
          <cell r="G478">
            <v>0.16</v>
          </cell>
          <cell r="H478">
            <v>0.24</v>
          </cell>
          <cell r="I478">
            <v>0.25</v>
          </cell>
          <cell r="J478">
            <v>0.24</v>
          </cell>
          <cell r="K478">
            <v>0.24</v>
          </cell>
          <cell r="L478">
            <v>0.24</v>
          </cell>
          <cell r="M478">
            <v>0.1</v>
          </cell>
          <cell r="N478">
            <v>0.05</v>
          </cell>
          <cell r="O478">
            <v>0.11</v>
          </cell>
          <cell r="P478" t="str">
            <v>N</v>
          </cell>
          <cell r="Q478" t="str">
            <v>North</v>
          </cell>
          <cell r="R478" t="str">
            <v>FC</v>
          </cell>
          <cell r="S478" t="str">
            <v/>
          </cell>
          <cell r="T478" t="str">
            <v/>
          </cell>
          <cell r="U478">
            <v>0.06</v>
          </cell>
          <cell r="V478">
            <v>0.11</v>
          </cell>
          <cell r="W478">
            <v>0.12</v>
          </cell>
          <cell r="X478">
            <v>0.16</v>
          </cell>
          <cell r="Y478">
            <v>0.24</v>
          </cell>
          <cell r="Z478">
            <v>0.25</v>
          </cell>
          <cell r="AA478">
            <v>0.24</v>
          </cell>
          <cell r="AB478">
            <v>0.24</v>
          </cell>
          <cell r="AC478">
            <v>0.24</v>
          </cell>
          <cell r="AD478">
            <v>0.1</v>
          </cell>
          <cell r="AE478">
            <v>0.05</v>
          </cell>
          <cell r="AF478">
            <v>0.11</v>
          </cell>
        </row>
        <row r="479">
          <cell r="A479" t="str">
            <v>HIGHDS_2_H5SBT1</v>
          </cell>
          <cell r="B479" t="str">
            <v>High 5 Solar BESS</v>
          </cell>
          <cell r="C479" t="str">
            <v>CAISO System</v>
          </cell>
          <cell r="D479">
            <v>50</v>
          </cell>
          <cell r="E479">
            <v>50</v>
          </cell>
          <cell r="F479">
            <v>50</v>
          </cell>
          <cell r="G479">
            <v>50</v>
          </cell>
          <cell r="H479">
            <v>50</v>
          </cell>
          <cell r="I479">
            <v>50</v>
          </cell>
          <cell r="J479">
            <v>50</v>
          </cell>
          <cell r="K479">
            <v>50</v>
          </cell>
          <cell r="L479">
            <v>50</v>
          </cell>
          <cell r="M479">
            <v>50</v>
          </cell>
          <cell r="N479">
            <v>50</v>
          </cell>
          <cell r="O479">
            <v>50</v>
          </cell>
          <cell r="P479" t="str">
            <v>Y</v>
          </cell>
          <cell r="Q479" t="str">
            <v>South</v>
          </cell>
          <cell r="R479" t="str">
            <v>FC</v>
          </cell>
          <cell r="S479" t="str">
            <v/>
          </cell>
          <cell r="T479" t="str">
            <v>Co-located with HIGHDS_2_H5SSR1</v>
          </cell>
          <cell r="U479">
            <v>50</v>
          </cell>
          <cell r="V479">
            <v>50</v>
          </cell>
          <cell r="W479">
            <v>50</v>
          </cell>
          <cell r="X479">
            <v>50</v>
          </cell>
          <cell r="Y479">
            <v>50</v>
          </cell>
          <cell r="Z479">
            <v>50</v>
          </cell>
          <cell r="AA479">
            <v>50</v>
          </cell>
          <cell r="AB479">
            <v>50</v>
          </cell>
          <cell r="AC479">
            <v>50</v>
          </cell>
          <cell r="AD479">
            <v>50</v>
          </cell>
          <cell r="AE479">
            <v>50</v>
          </cell>
          <cell r="AF479">
            <v>50</v>
          </cell>
        </row>
        <row r="480">
          <cell r="A480" t="str">
            <v>HIGHDS_2_H5SSR1</v>
          </cell>
          <cell r="B480" t="str">
            <v>High 5 Solar</v>
          </cell>
          <cell r="C480" t="str">
            <v>CAISO System</v>
          </cell>
          <cell r="D480">
            <v>0.21</v>
          </cell>
          <cell r="E480">
            <v>1.91</v>
          </cell>
          <cell r="F480">
            <v>2.36</v>
          </cell>
          <cell r="G480">
            <v>3.25</v>
          </cell>
          <cell r="H480">
            <v>4.85</v>
          </cell>
          <cell r="I480">
            <v>10.15</v>
          </cell>
          <cell r="J480">
            <v>11.14</v>
          </cell>
          <cell r="K480">
            <v>9.41</v>
          </cell>
          <cell r="L480">
            <v>8.06</v>
          </cell>
          <cell r="M480">
            <v>5.13</v>
          </cell>
          <cell r="N480">
            <v>3.54</v>
          </cell>
          <cell r="O480">
            <v>1.6</v>
          </cell>
          <cell r="P480" t="str">
            <v>N</v>
          </cell>
          <cell r="Q480" t="str">
            <v>South</v>
          </cell>
          <cell r="R480" t="str">
            <v>FC</v>
          </cell>
          <cell r="S480" t="str">
            <v/>
          </cell>
          <cell r="T480" t="str">
            <v>Co-located with HIGHDS_2_H5SBT1</v>
          </cell>
          <cell r="U480">
            <v>0.1</v>
          </cell>
          <cell r="V480">
            <v>0.95</v>
          </cell>
          <cell r="W480">
            <v>1.18</v>
          </cell>
          <cell r="X480">
            <v>1.63</v>
          </cell>
          <cell r="Y480">
            <v>2.43</v>
          </cell>
          <cell r="Z480">
            <v>5.08</v>
          </cell>
          <cell r="AA480">
            <v>5.57</v>
          </cell>
          <cell r="AB480">
            <v>4.71</v>
          </cell>
          <cell r="AC480">
            <v>4.03</v>
          </cell>
          <cell r="AD480">
            <v>2.57</v>
          </cell>
          <cell r="AE480">
            <v>1.77</v>
          </cell>
          <cell r="AF480">
            <v>0.8</v>
          </cell>
        </row>
        <row r="481">
          <cell r="A481" t="str">
            <v>HILAND_7_YOLOWD</v>
          </cell>
          <cell r="B481" t="str">
            <v>CLEAR LAKE UNIT 1</v>
          </cell>
          <cell r="C481" t="str">
            <v>NCNB</v>
          </cell>
          <cell r="D481">
            <v>0</v>
          </cell>
          <cell r="E481">
            <v>0</v>
          </cell>
          <cell r="F481">
            <v>0</v>
          </cell>
          <cell r="G481">
            <v>0</v>
          </cell>
          <cell r="H481">
            <v>0</v>
          </cell>
          <cell r="I481">
            <v>0</v>
          </cell>
          <cell r="J481">
            <v>0</v>
          </cell>
          <cell r="K481">
            <v>0</v>
          </cell>
          <cell r="L481">
            <v>0</v>
          </cell>
          <cell r="M481">
            <v>0</v>
          </cell>
          <cell r="N481">
            <v>0</v>
          </cell>
          <cell r="O481">
            <v>0</v>
          </cell>
          <cell r="P481" t="str">
            <v>N</v>
          </cell>
          <cell r="Q481" t="str">
            <v>North</v>
          </cell>
          <cell r="R481" t="str">
            <v>EO</v>
          </cell>
          <cell r="S481" t="str">
            <v/>
          </cell>
          <cell r="T481" t="str">
            <v/>
          </cell>
          <cell r="U481">
            <v>0</v>
          </cell>
          <cell r="V481">
            <v>0</v>
          </cell>
          <cell r="W481">
            <v>0</v>
          </cell>
          <cell r="X481">
            <v>0</v>
          </cell>
          <cell r="Y481">
            <v>0</v>
          </cell>
          <cell r="Z481">
            <v>0</v>
          </cell>
          <cell r="AA481">
            <v>0</v>
          </cell>
          <cell r="AB481">
            <v>0</v>
          </cell>
          <cell r="AC481">
            <v>0</v>
          </cell>
          <cell r="AD481">
            <v>0</v>
          </cell>
          <cell r="AE481">
            <v>0</v>
          </cell>
          <cell r="AF481">
            <v>0</v>
          </cell>
        </row>
        <row r="482">
          <cell r="A482" t="str">
            <v>HINSON_6_CARBGN</v>
          </cell>
          <cell r="B482" t="str">
            <v>BP WILMINGTON CALCINER</v>
          </cell>
          <cell r="C482" t="str">
            <v>LA Basin</v>
          </cell>
          <cell r="D482">
            <v>27.16</v>
          </cell>
          <cell r="E482">
            <v>23.27</v>
          </cell>
          <cell r="F482">
            <v>17.63</v>
          </cell>
          <cell r="G482">
            <v>27.49</v>
          </cell>
          <cell r="H482">
            <v>21.07</v>
          </cell>
          <cell r="I482">
            <v>27.9</v>
          </cell>
          <cell r="J482">
            <v>27.43</v>
          </cell>
          <cell r="K482">
            <v>29.47</v>
          </cell>
          <cell r="L482">
            <v>26.4</v>
          </cell>
          <cell r="M482">
            <v>28.47</v>
          </cell>
          <cell r="N482">
            <v>26.72</v>
          </cell>
          <cell r="O482">
            <v>28.52</v>
          </cell>
          <cell r="P482" t="str">
            <v>N</v>
          </cell>
          <cell r="Q482" t="str">
            <v>South</v>
          </cell>
          <cell r="R482" t="str">
            <v>FC</v>
          </cell>
          <cell r="S482" t="str">
            <v/>
          </cell>
          <cell r="T482" t="str">
            <v/>
          </cell>
          <cell r="U482">
            <v>27.16</v>
          </cell>
          <cell r="V482">
            <v>23.27</v>
          </cell>
          <cell r="W482">
            <v>17.63</v>
          </cell>
          <cell r="X482">
            <v>27.49</v>
          </cell>
          <cell r="Y482">
            <v>21.07</v>
          </cell>
          <cell r="Z482">
            <v>27.9</v>
          </cell>
          <cell r="AA482">
            <v>27.43</v>
          </cell>
          <cell r="AB482">
            <v>29.47</v>
          </cell>
          <cell r="AC482">
            <v>26.4</v>
          </cell>
          <cell r="AD482">
            <v>28.47</v>
          </cell>
          <cell r="AE482">
            <v>26.72</v>
          </cell>
          <cell r="AF482">
            <v>28.52</v>
          </cell>
        </row>
        <row r="483">
          <cell r="A483" t="str">
            <v>HINSON_6_LBECH1</v>
          </cell>
          <cell r="B483" t="str">
            <v>Long Beach Unit 1</v>
          </cell>
          <cell r="C483" t="str">
            <v>LA Basin</v>
          </cell>
          <cell r="D483">
            <v>63</v>
          </cell>
          <cell r="E483">
            <v>63</v>
          </cell>
          <cell r="F483">
            <v>63</v>
          </cell>
          <cell r="G483">
            <v>63</v>
          </cell>
          <cell r="H483">
            <v>63</v>
          </cell>
          <cell r="I483">
            <v>63</v>
          </cell>
          <cell r="J483">
            <v>63</v>
          </cell>
          <cell r="K483">
            <v>63</v>
          </cell>
          <cell r="L483">
            <v>63</v>
          </cell>
          <cell r="M483">
            <v>63</v>
          </cell>
          <cell r="N483">
            <v>63</v>
          </cell>
          <cell r="O483">
            <v>63</v>
          </cell>
          <cell r="P483" t="str">
            <v>Y</v>
          </cell>
          <cell r="Q483" t="str">
            <v>South</v>
          </cell>
          <cell r="R483" t="str">
            <v>FC</v>
          </cell>
          <cell r="S483" t="str">
            <v/>
          </cell>
          <cell r="T483" t="str">
            <v/>
          </cell>
          <cell r="U483" t="e">
            <v>#N/A</v>
          </cell>
          <cell r="V483" t="e">
            <v>#N/A</v>
          </cell>
          <cell r="W483" t="e">
            <v>#N/A</v>
          </cell>
          <cell r="X483" t="e">
            <v>#N/A</v>
          </cell>
          <cell r="Y483" t="e">
            <v>#N/A</v>
          </cell>
          <cell r="Z483" t="e">
            <v>#N/A</v>
          </cell>
          <cell r="AA483" t="e">
            <v>#N/A</v>
          </cell>
          <cell r="AB483" t="e">
            <v>#N/A</v>
          </cell>
          <cell r="AC483" t="e">
            <v>#N/A</v>
          </cell>
          <cell r="AD483" t="e">
            <v>#N/A</v>
          </cell>
          <cell r="AE483" t="e">
            <v>#N/A</v>
          </cell>
          <cell r="AF483" t="e">
            <v>#N/A</v>
          </cell>
        </row>
        <row r="484">
          <cell r="A484" t="str">
            <v>HINSON_6_LBECH2</v>
          </cell>
          <cell r="B484" t="str">
            <v>Long Beach Unit 2</v>
          </cell>
          <cell r="C484" t="str">
            <v>LA Basin</v>
          </cell>
          <cell r="D484">
            <v>63</v>
          </cell>
          <cell r="E484">
            <v>63</v>
          </cell>
          <cell r="F484">
            <v>63</v>
          </cell>
          <cell r="G484">
            <v>63</v>
          </cell>
          <cell r="H484">
            <v>63</v>
          </cell>
          <cell r="I484">
            <v>63</v>
          </cell>
          <cell r="J484">
            <v>63</v>
          </cell>
          <cell r="K484">
            <v>63</v>
          </cell>
          <cell r="L484">
            <v>63</v>
          </cell>
          <cell r="M484">
            <v>63</v>
          </cell>
          <cell r="N484">
            <v>63</v>
          </cell>
          <cell r="O484">
            <v>63</v>
          </cell>
          <cell r="P484" t="str">
            <v>Y</v>
          </cell>
          <cell r="Q484" t="str">
            <v>South</v>
          </cell>
          <cell r="R484" t="str">
            <v>FC</v>
          </cell>
          <cell r="S484" t="str">
            <v/>
          </cell>
          <cell r="T484" t="str">
            <v/>
          </cell>
          <cell r="U484" t="e">
            <v>#N/A</v>
          </cell>
          <cell r="V484" t="e">
            <v>#N/A</v>
          </cell>
          <cell r="W484" t="e">
            <v>#N/A</v>
          </cell>
          <cell r="X484" t="e">
            <v>#N/A</v>
          </cell>
          <cell r="Y484" t="e">
            <v>#N/A</v>
          </cell>
          <cell r="Z484" t="e">
            <v>#N/A</v>
          </cell>
          <cell r="AA484" t="e">
            <v>#N/A</v>
          </cell>
          <cell r="AB484" t="e">
            <v>#N/A</v>
          </cell>
          <cell r="AC484" t="e">
            <v>#N/A</v>
          </cell>
          <cell r="AD484" t="e">
            <v>#N/A</v>
          </cell>
          <cell r="AE484" t="e">
            <v>#N/A</v>
          </cell>
          <cell r="AF484" t="e">
            <v>#N/A</v>
          </cell>
        </row>
        <row r="485">
          <cell r="A485" t="str">
            <v>HINSON_6_LBECH3</v>
          </cell>
          <cell r="B485" t="str">
            <v>Long Beach Unit 3</v>
          </cell>
          <cell r="C485" t="str">
            <v>LA Basin</v>
          </cell>
          <cell r="D485">
            <v>63</v>
          </cell>
          <cell r="E485">
            <v>63</v>
          </cell>
          <cell r="F485">
            <v>63</v>
          </cell>
          <cell r="G485">
            <v>63</v>
          </cell>
          <cell r="H485">
            <v>63</v>
          </cell>
          <cell r="I485">
            <v>63</v>
          </cell>
          <cell r="J485">
            <v>63</v>
          </cell>
          <cell r="K485">
            <v>63</v>
          </cell>
          <cell r="L485">
            <v>63</v>
          </cell>
          <cell r="M485">
            <v>63</v>
          </cell>
          <cell r="N485">
            <v>63</v>
          </cell>
          <cell r="O485">
            <v>63</v>
          </cell>
          <cell r="P485" t="str">
            <v>Y</v>
          </cell>
          <cell r="Q485" t="str">
            <v>South</v>
          </cell>
          <cell r="R485" t="str">
            <v>FC</v>
          </cell>
          <cell r="S485" t="str">
            <v/>
          </cell>
          <cell r="T485" t="str">
            <v/>
          </cell>
          <cell r="U485" t="e">
            <v>#N/A</v>
          </cell>
          <cell r="V485" t="e">
            <v>#N/A</v>
          </cell>
          <cell r="W485" t="e">
            <v>#N/A</v>
          </cell>
          <cell r="X485" t="e">
            <v>#N/A</v>
          </cell>
          <cell r="Y485" t="e">
            <v>#N/A</v>
          </cell>
          <cell r="Z485" t="e">
            <v>#N/A</v>
          </cell>
          <cell r="AA485" t="e">
            <v>#N/A</v>
          </cell>
          <cell r="AB485" t="e">
            <v>#N/A</v>
          </cell>
          <cell r="AC485" t="e">
            <v>#N/A</v>
          </cell>
          <cell r="AD485" t="e">
            <v>#N/A</v>
          </cell>
          <cell r="AE485" t="e">
            <v>#N/A</v>
          </cell>
          <cell r="AF485" t="e">
            <v>#N/A</v>
          </cell>
        </row>
        <row r="486">
          <cell r="A486" t="str">
            <v>HINSON_6_LBECH4</v>
          </cell>
          <cell r="B486" t="str">
            <v>Long Beach Unit 4</v>
          </cell>
          <cell r="C486" t="str">
            <v>LA Basin</v>
          </cell>
          <cell r="D486">
            <v>63</v>
          </cell>
          <cell r="E486">
            <v>63</v>
          </cell>
          <cell r="F486">
            <v>63</v>
          </cell>
          <cell r="G486">
            <v>63</v>
          </cell>
          <cell r="H486">
            <v>63</v>
          </cell>
          <cell r="I486">
            <v>63</v>
          </cell>
          <cell r="J486">
            <v>63</v>
          </cell>
          <cell r="K486">
            <v>63</v>
          </cell>
          <cell r="L486">
            <v>63</v>
          </cell>
          <cell r="M486">
            <v>63</v>
          </cell>
          <cell r="N486">
            <v>63</v>
          </cell>
          <cell r="O486">
            <v>63</v>
          </cell>
          <cell r="P486" t="str">
            <v>Y</v>
          </cell>
          <cell r="Q486" t="str">
            <v>South</v>
          </cell>
          <cell r="R486" t="str">
            <v>FC</v>
          </cell>
          <cell r="S486" t="str">
            <v/>
          </cell>
          <cell r="T486" t="str">
            <v/>
          </cell>
          <cell r="U486" t="e">
            <v>#N/A</v>
          </cell>
          <cell r="V486" t="e">
            <v>#N/A</v>
          </cell>
          <cell r="W486" t="e">
            <v>#N/A</v>
          </cell>
          <cell r="X486" t="e">
            <v>#N/A</v>
          </cell>
          <cell r="Y486" t="e">
            <v>#N/A</v>
          </cell>
          <cell r="Z486" t="e">
            <v>#N/A</v>
          </cell>
          <cell r="AA486" t="e">
            <v>#N/A</v>
          </cell>
          <cell r="AB486" t="e">
            <v>#N/A</v>
          </cell>
          <cell r="AC486" t="e">
            <v>#N/A</v>
          </cell>
          <cell r="AD486" t="e">
            <v>#N/A</v>
          </cell>
          <cell r="AE486" t="e">
            <v>#N/A</v>
          </cell>
          <cell r="AF486" t="e">
            <v>#N/A</v>
          </cell>
        </row>
        <row r="487">
          <cell r="A487" t="str">
            <v>HINSON_6_SERRGN</v>
          </cell>
          <cell r="B487" t="str">
            <v>Southeast Resource Recovery</v>
          </cell>
          <cell r="C487" t="str">
            <v>LA Basin</v>
          </cell>
          <cell r="D487">
            <v>34</v>
          </cell>
          <cell r="E487">
            <v>34</v>
          </cell>
          <cell r="F487">
            <v>34</v>
          </cell>
          <cell r="G487">
            <v>34</v>
          </cell>
          <cell r="H487">
            <v>34</v>
          </cell>
          <cell r="I487">
            <v>34</v>
          </cell>
          <cell r="J487">
            <v>34</v>
          </cell>
          <cell r="K487">
            <v>34</v>
          </cell>
          <cell r="L487">
            <v>34</v>
          </cell>
          <cell r="M487">
            <v>34</v>
          </cell>
          <cell r="N487">
            <v>34</v>
          </cell>
          <cell r="O487">
            <v>34</v>
          </cell>
          <cell r="P487" t="str">
            <v>Y</v>
          </cell>
          <cell r="Q487" t="str">
            <v>South</v>
          </cell>
          <cell r="R487" t="str">
            <v>FC</v>
          </cell>
          <cell r="S487" t="str">
            <v/>
          </cell>
          <cell r="T487" t="str">
            <v/>
          </cell>
          <cell r="U487" t="e">
            <v>#N/A</v>
          </cell>
          <cell r="V487" t="e">
            <v>#N/A</v>
          </cell>
          <cell r="W487" t="e">
            <v>#N/A</v>
          </cell>
          <cell r="X487" t="e">
            <v>#N/A</v>
          </cell>
          <cell r="Y487" t="e">
            <v>#N/A</v>
          </cell>
          <cell r="Z487" t="e">
            <v>#N/A</v>
          </cell>
          <cell r="AA487" t="e">
            <v>#N/A</v>
          </cell>
          <cell r="AB487" t="e">
            <v>#N/A</v>
          </cell>
          <cell r="AC487" t="e">
            <v>#N/A</v>
          </cell>
          <cell r="AD487" t="e">
            <v>#N/A</v>
          </cell>
          <cell r="AE487" t="e">
            <v>#N/A</v>
          </cell>
          <cell r="AF487" t="e">
            <v>#N/A</v>
          </cell>
        </row>
        <row r="488">
          <cell r="A488" t="str">
            <v>HNTGBH_2_PL1X3</v>
          </cell>
          <cell r="B488" t="str">
            <v>Huntington Beach Energy</v>
          </cell>
          <cell r="C488" t="str">
            <v>LA Basin</v>
          </cell>
          <cell r="D488">
            <v>673.8</v>
          </cell>
          <cell r="E488">
            <v>673.8</v>
          </cell>
          <cell r="F488">
            <v>673.8</v>
          </cell>
          <cell r="G488">
            <v>673.8</v>
          </cell>
          <cell r="H488">
            <v>673.8</v>
          </cell>
          <cell r="I488">
            <v>673.8</v>
          </cell>
          <cell r="J488">
            <v>673.8</v>
          </cell>
          <cell r="K488">
            <v>673.8</v>
          </cell>
          <cell r="L488">
            <v>673.8</v>
          </cell>
          <cell r="M488">
            <v>673.8</v>
          </cell>
          <cell r="N488">
            <v>673.8</v>
          </cell>
          <cell r="O488">
            <v>673.8</v>
          </cell>
          <cell r="P488" t="str">
            <v>Y</v>
          </cell>
          <cell r="Q488" t="str">
            <v>South</v>
          </cell>
          <cell r="R488" t="str">
            <v>FC</v>
          </cell>
          <cell r="S488" t="str">
            <v/>
          </cell>
          <cell r="T488" t="str">
            <v/>
          </cell>
          <cell r="U488" t="e">
            <v>#N/A</v>
          </cell>
          <cell r="V488" t="e">
            <v>#N/A</v>
          </cell>
          <cell r="W488" t="e">
            <v>#N/A</v>
          </cell>
          <cell r="X488" t="e">
            <v>#N/A</v>
          </cell>
          <cell r="Y488" t="e">
            <v>#N/A</v>
          </cell>
          <cell r="Z488" t="e">
            <v>#N/A</v>
          </cell>
          <cell r="AA488" t="e">
            <v>#N/A</v>
          </cell>
          <cell r="AB488" t="e">
            <v>#N/A</v>
          </cell>
          <cell r="AC488" t="e">
            <v>#N/A</v>
          </cell>
          <cell r="AD488" t="e">
            <v>#N/A</v>
          </cell>
          <cell r="AE488" t="e">
            <v>#N/A</v>
          </cell>
          <cell r="AF488" t="e">
            <v>#N/A</v>
          </cell>
        </row>
        <row r="489">
          <cell r="A489" t="str">
            <v>HNTGBH_7_UNIT 2</v>
          </cell>
          <cell r="B489" t="str">
            <v>HUNTINGTON BEACH GEN STA. UNIT 2</v>
          </cell>
          <cell r="C489" t="str">
            <v>LA Basin</v>
          </cell>
          <cell r="D489">
            <v>226.84</v>
          </cell>
          <cell r="E489">
            <v>226.84</v>
          </cell>
          <cell r="F489">
            <v>226.84</v>
          </cell>
          <cell r="G489">
            <v>226.84</v>
          </cell>
          <cell r="H489">
            <v>226.84</v>
          </cell>
          <cell r="I489">
            <v>226.84</v>
          </cell>
          <cell r="J489">
            <v>226.84</v>
          </cell>
          <cell r="K489">
            <v>226.84</v>
          </cell>
          <cell r="L489">
            <v>226.84</v>
          </cell>
          <cell r="M489">
            <v>226.84</v>
          </cell>
          <cell r="N489">
            <v>226.84</v>
          </cell>
          <cell r="O489">
            <v>226.84</v>
          </cell>
          <cell r="P489" t="str">
            <v>Y</v>
          </cell>
          <cell r="Q489" t="str">
            <v>South</v>
          </cell>
          <cell r="R489" t="str">
            <v>FC</v>
          </cell>
          <cell r="S489" t="str">
            <v/>
          </cell>
          <cell r="T489" t="str">
            <v/>
          </cell>
          <cell r="U489" t="e">
            <v>#N/A</v>
          </cell>
          <cell r="V489" t="e">
            <v>#N/A</v>
          </cell>
          <cell r="W489" t="e">
            <v>#N/A</v>
          </cell>
          <cell r="X489" t="e">
            <v>#N/A</v>
          </cell>
          <cell r="Y489" t="e">
            <v>#N/A</v>
          </cell>
          <cell r="Z489" t="e">
            <v>#N/A</v>
          </cell>
          <cell r="AA489" t="e">
            <v>#N/A</v>
          </cell>
          <cell r="AB489" t="e">
            <v>#N/A</v>
          </cell>
          <cell r="AC489" t="e">
            <v>#N/A</v>
          </cell>
          <cell r="AD489" t="e">
            <v>#N/A</v>
          </cell>
          <cell r="AE489" t="e">
            <v>#N/A</v>
          </cell>
          <cell r="AF489" t="e">
            <v>#N/A</v>
          </cell>
        </row>
        <row r="490">
          <cell r="A490" t="str">
            <v>HOLGAT_1_BORAX</v>
          </cell>
          <cell r="B490" t="str">
            <v>U.S. Borax, Unit 1</v>
          </cell>
          <cell r="C490" t="str">
            <v>CAISO System</v>
          </cell>
          <cell r="D490">
            <v>17.17</v>
          </cell>
          <cell r="E490">
            <v>15.12</v>
          </cell>
          <cell r="F490">
            <v>13.09</v>
          </cell>
          <cell r="G490">
            <v>4.87</v>
          </cell>
          <cell r="H490">
            <v>7.33</v>
          </cell>
          <cell r="I490">
            <v>13.88</v>
          </cell>
          <cell r="J490">
            <v>12.08</v>
          </cell>
          <cell r="K490">
            <v>11.68</v>
          </cell>
          <cell r="L490">
            <v>13.9</v>
          </cell>
          <cell r="M490">
            <v>14.74</v>
          </cell>
          <cell r="N490">
            <v>15.84</v>
          </cell>
          <cell r="O490">
            <v>14.94</v>
          </cell>
          <cell r="P490" t="str">
            <v>N</v>
          </cell>
          <cell r="Q490" t="str">
            <v>South</v>
          </cell>
          <cell r="R490" t="str">
            <v>FC</v>
          </cell>
          <cell r="S490" t="str">
            <v/>
          </cell>
          <cell r="T490" t="str">
            <v/>
          </cell>
          <cell r="U490" t="e">
            <v>#N/A</v>
          </cell>
          <cell r="V490" t="e">
            <v>#N/A</v>
          </cell>
          <cell r="W490" t="e">
            <v>#N/A</v>
          </cell>
          <cell r="X490" t="e">
            <v>#N/A</v>
          </cell>
          <cell r="Y490" t="e">
            <v>#N/A</v>
          </cell>
          <cell r="Z490" t="e">
            <v>#N/A</v>
          </cell>
          <cell r="AA490" t="e">
            <v>#N/A</v>
          </cell>
          <cell r="AB490" t="e">
            <v>#N/A</v>
          </cell>
          <cell r="AC490" t="e">
            <v>#N/A</v>
          </cell>
          <cell r="AD490" t="e">
            <v>#N/A</v>
          </cell>
          <cell r="AE490" t="e">
            <v>#N/A</v>
          </cell>
          <cell r="AF490" t="e">
            <v>#N/A</v>
          </cell>
        </row>
        <row r="491">
          <cell r="A491" t="str">
            <v>HOLSTR_1_SOLAR</v>
          </cell>
          <cell r="B491" t="str">
            <v>San Benito Smart Park</v>
          </cell>
          <cell r="C491" t="str">
            <v>CAISO System</v>
          </cell>
          <cell r="D491">
            <v>0</v>
          </cell>
          <cell r="E491">
            <v>0</v>
          </cell>
          <cell r="F491">
            <v>0</v>
          </cell>
          <cell r="G491">
            <v>0</v>
          </cell>
          <cell r="H491">
            <v>0</v>
          </cell>
          <cell r="I491">
            <v>0</v>
          </cell>
          <cell r="J491">
            <v>0</v>
          </cell>
          <cell r="K491">
            <v>0</v>
          </cell>
          <cell r="L491">
            <v>0</v>
          </cell>
          <cell r="M491">
            <v>0</v>
          </cell>
          <cell r="N491">
            <v>0</v>
          </cell>
          <cell r="O491">
            <v>0</v>
          </cell>
          <cell r="P491" t="str">
            <v>N</v>
          </cell>
          <cell r="Q491" t="str">
            <v>North</v>
          </cell>
          <cell r="R491" t="str">
            <v>EO</v>
          </cell>
          <cell r="S491" t="str">
            <v/>
          </cell>
          <cell r="T491" t="str">
            <v/>
          </cell>
          <cell r="U491">
            <v>0.01</v>
          </cell>
          <cell r="V491">
            <v>0.05</v>
          </cell>
          <cell r="W491">
            <v>0.05</v>
          </cell>
          <cell r="X491">
            <v>0.07</v>
          </cell>
          <cell r="Y491">
            <v>0.1</v>
          </cell>
          <cell r="Z491">
            <v>0.2</v>
          </cell>
          <cell r="AA491">
            <v>0.22</v>
          </cell>
          <cell r="AB491">
            <v>0.19</v>
          </cell>
          <cell r="AC491">
            <v>0.17</v>
          </cell>
          <cell r="AD491">
            <v>0.11</v>
          </cell>
          <cell r="AE491">
            <v>0.09</v>
          </cell>
          <cell r="AF491">
            <v>0.05</v>
          </cell>
        </row>
        <row r="492">
          <cell r="A492" t="str">
            <v>HOLSTR_1_SOLAR2</v>
          </cell>
          <cell r="B492" t="str">
            <v>Hollister Solar</v>
          </cell>
          <cell r="C492" t="str">
            <v>CAISO System</v>
          </cell>
          <cell r="D492">
            <v>0.01</v>
          </cell>
          <cell r="E492">
            <v>0.05</v>
          </cell>
          <cell r="F492">
            <v>0.05</v>
          </cell>
          <cell r="G492">
            <v>0.07</v>
          </cell>
          <cell r="H492">
            <v>0.1</v>
          </cell>
          <cell r="I492">
            <v>0.2</v>
          </cell>
          <cell r="J492">
            <v>0.22</v>
          </cell>
          <cell r="K492">
            <v>0.19</v>
          </cell>
          <cell r="L492">
            <v>0.17</v>
          </cell>
          <cell r="M492">
            <v>0.11</v>
          </cell>
          <cell r="N492">
            <v>0.09</v>
          </cell>
          <cell r="O492">
            <v>0.05</v>
          </cell>
          <cell r="P492" t="str">
            <v>N</v>
          </cell>
          <cell r="Q492" t="str">
            <v>North</v>
          </cell>
          <cell r="R492" t="str">
            <v>FC</v>
          </cell>
          <cell r="S492" t="str">
            <v/>
          </cell>
          <cell r="T492" t="str">
            <v/>
          </cell>
          <cell r="U492">
            <v>0.01</v>
          </cell>
          <cell r="V492">
            <v>0.05</v>
          </cell>
          <cell r="W492">
            <v>0.05</v>
          </cell>
          <cell r="X492">
            <v>0.07</v>
          </cell>
          <cell r="Y492">
            <v>0.1</v>
          </cell>
          <cell r="Z492">
            <v>0.2</v>
          </cell>
          <cell r="AA492">
            <v>0.22</v>
          </cell>
          <cell r="AB492">
            <v>0.19</v>
          </cell>
          <cell r="AC492">
            <v>0.17</v>
          </cell>
          <cell r="AD492">
            <v>0.11</v>
          </cell>
          <cell r="AE492">
            <v>0.09</v>
          </cell>
          <cell r="AF492">
            <v>0.05</v>
          </cell>
        </row>
        <row r="493">
          <cell r="A493" t="str">
            <v>HUMBPP_1_UNITS3</v>
          </cell>
          <cell r="B493" t="str">
            <v>Humboldt Bay Generating Station 3</v>
          </cell>
          <cell r="C493" t="str">
            <v>Humboldt</v>
          </cell>
          <cell r="D493">
            <v>65.08</v>
          </cell>
          <cell r="E493">
            <v>65.08</v>
          </cell>
          <cell r="F493">
            <v>65.08</v>
          </cell>
          <cell r="G493">
            <v>65.08</v>
          </cell>
          <cell r="H493">
            <v>65.08</v>
          </cell>
          <cell r="I493">
            <v>65.08</v>
          </cell>
          <cell r="J493">
            <v>65.08</v>
          </cell>
          <cell r="K493">
            <v>65.08</v>
          </cell>
          <cell r="L493">
            <v>65.08</v>
          </cell>
          <cell r="M493">
            <v>65.08</v>
          </cell>
          <cell r="N493">
            <v>65.08</v>
          </cell>
          <cell r="O493">
            <v>65.08</v>
          </cell>
          <cell r="P493" t="str">
            <v>Y</v>
          </cell>
          <cell r="Q493" t="str">
            <v>North</v>
          </cell>
          <cell r="R493" t="str">
            <v>FC</v>
          </cell>
          <cell r="S493" t="str">
            <v/>
          </cell>
          <cell r="T493" t="str">
            <v/>
          </cell>
          <cell r="U493" t="e">
            <v>#N/A</v>
          </cell>
          <cell r="V493" t="e">
            <v>#N/A</v>
          </cell>
          <cell r="W493" t="e">
            <v>#N/A</v>
          </cell>
          <cell r="X493" t="e">
            <v>#N/A</v>
          </cell>
          <cell r="Y493" t="e">
            <v>#N/A</v>
          </cell>
          <cell r="Z493" t="e">
            <v>#N/A</v>
          </cell>
          <cell r="AA493" t="e">
            <v>#N/A</v>
          </cell>
          <cell r="AB493" t="e">
            <v>#N/A</v>
          </cell>
          <cell r="AC493" t="e">
            <v>#N/A</v>
          </cell>
          <cell r="AD493" t="e">
            <v>#N/A</v>
          </cell>
          <cell r="AE493" t="e">
            <v>#N/A</v>
          </cell>
          <cell r="AF493" t="e">
            <v>#N/A</v>
          </cell>
        </row>
        <row r="494">
          <cell r="A494" t="str">
            <v>HUMBPP_6_UNITS</v>
          </cell>
          <cell r="B494" t="str">
            <v>Humboldt Bay Generating Station 1</v>
          </cell>
          <cell r="C494" t="str">
            <v>Humboldt</v>
          </cell>
          <cell r="D494">
            <v>97.62</v>
          </cell>
          <cell r="E494">
            <v>97.62</v>
          </cell>
          <cell r="F494">
            <v>97.62</v>
          </cell>
          <cell r="G494">
            <v>97.62</v>
          </cell>
          <cell r="H494">
            <v>97.62</v>
          </cell>
          <cell r="I494">
            <v>97.62</v>
          </cell>
          <cell r="J494">
            <v>97.62</v>
          </cell>
          <cell r="K494">
            <v>97.62</v>
          </cell>
          <cell r="L494">
            <v>97.62</v>
          </cell>
          <cell r="M494">
            <v>97.62</v>
          </cell>
          <cell r="N494">
            <v>97.62</v>
          </cell>
          <cell r="O494">
            <v>97.62</v>
          </cell>
          <cell r="P494" t="str">
            <v>Y</v>
          </cell>
          <cell r="Q494" t="str">
            <v>North</v>
          </cell>
          <cell r="R494" t="str">
            <v>FC</v>
          </cell>
          <cell r="S494" t="str">
            <v/>
          </cell>
          <cell r="T494" t="str">
            <v/>
          </cell>
          <cell r="U494" t="e">
            <v>#N/A</v>
          </cell>
          <cell r="V494" t="e">
            <v>#N/A</v>
          </cell>
          <cell r="W494" t="e">
            <v>#N/A</v>
          </cell>
          <cell r="X494" t="e">
            <v>#N/A</v>
          </cell>
          <cell r="Y494" t="e">
            <v>#N/A</v>
          </cell>
          <cell r="Z494" t="e">
            <v>#N/A</v>
          </cell>
          <cell r="AA494" t="e">
            <v>#N/A</v>
          </cell>
          <cell r="AB494" t="e">
            <v>#N/A</v>
          </cell>
          <cell r="AC494" t="e">
            <v>#N/A</v>
          </cell>
          <cell r="AD494" t="e">
            <v>#N/A</v>
          </cell>
          <cell r="AE494" t="e">
            <v>#N/A</v>
          </cell>
          <cell r="AF494" t="e">
            <v>#N/A</v>
          </cell>
        </row>
        <row r="495">
          <cell r="A495" t="str">
            <v>HURON_6_SOLAR</v>
          </cell>
          <cell r="B495" t="str">
            <v>Huron Solar Station</v>
          </cell>
          <cell r="C495" t="str">
            <v>Fresno</v>
          </cell>
          <cell r="D495">
            <v>0.08</v>
          </cell>
          <cell r="E495">
            <v>0.6</v>
          </cell>
          <cell r="F495">
            <v>0.7</v>
          </cell>
          <cell r="G495">
            <v>0.88</v>
          </cell>
          <cell r="H495">
            <v>1.28</v>
          </cell>
          <cell r="I495">
            <v>2.62</v>
          </cell>
          <cell r="J495">
            <v>2.88</v>
          </cell>
          <cell r="K495">
            <v>2.48</v>
          </cell>
          <cell r="L495">
            <v>2.22</v>
          </cell>
          <cell r="M495">
            <v>1.48</v>
          </cell>
          <cell r="N495">
            <v>1.14</v>
          </cell>
          <cell r="O495">
            <v>0.7</v>
          </cell>
          <cell r="P495" t="str">
            <v>N</v>
          </cell>
          <cell r="Q495" t="str">
            <v>North</v>
          </cell>
          <cell r="R495" t="str">
            <v>FC</v>
          </cell>
          <cell r="S495" t="str">
            <v/>
          </cell>
          <cell r="T495" t="str">
            <v/>
          </cell>
          <cell r="U495">
            <v>0.08</v>
          </cell>
          <cell r="V495">
            <v>0.6</v>
          </cell>
          <cell r="W495">
            <v>0.7</v>
          </cell>
          <cell r="X495">
            <v>0.88</v>
          </cell>
          <cell r="Y495">
            <v>1.28</v>
          </cell>
          <cell r="Z495">
            <v>2.62</v>
          </cell>
          <cell r="AA495">
            <v>2.88</v>
          </cell>
          <cell r="AB495">
            <v>2.48</v>
          </cell>
          <cell r="AC495">
            <v>2.22</v>
          </cell>
          <cell r="AD495">
            <v>1.48</v>
          </cell>
          <cell r="AE495">
            <v>1.14</v>
          </cell>
          <cell r="AF495">
            <v>0.7</v>
          </cell>
        </row>
        <row r="496">
          <cell r="A496" t="str">
            <v>HYTTHM_2_UNITS</v>
          </cell>
          <cell r="B496" t="str">
            <v>HYATT-THERMALITO PUMP-GEN (AGGREGATE)</v>
          </cell>
          <cell r="C496" t="str">
            <v>CAISO System</v>
          </cell>
          <cell r="D496">
            <v>109.25</v>
          </cell>
          <cell r="E496">
            <v>69.52</v>
          </cell>
          <cell r="F496">
            <v>61.54</v>
          </cell>
          <cell r="G496">
            <v>135.74</v>
          </cell>
          <cell r="H496">
            <v>240.32</v>
          </cell>
          <cell r="I496">
            <v>356.62</v>
          </cell>
          <cell r="J496">
            <v>654.27</v>
          </cell>
          <cell r="K496">
            <v>558.82</v>
          </cell>
          <cell r="L496">
            <v>336.74</v>
          </cell>
          <cell r="M496">
            <v>141.44</v>
          </cell>
          <cell r="N496">
            <v>171.87</v>
          </cell>
          <cell r="O496">
            <v>145.94</v>
          </cell>
          <cell r="P496" t="str">
            <v>Y</v>
          </cell>
          <cell r="Q496" t="str">
            <v>North</v>
          </cell>
          <cell r="R496" t="str">
            <v>FC</v>
          </cell>
          <cell r="S496" t="str">
            <v/>
          </cell>
          <cell r="U496" t="e">
            <v>#N/A</v>
          </cell>
          <cell r="V496" t="e">
            <v>#N/A</v>
          </cell>
          <cell r="W496" t="e">
            <v>#N/A</v>
          </cell>
          <cell r="X496" t="e">
            <v>#N/A</v>
          </cell>
          <cell r="Y496" t="e">
            <v>#N/A</v>
          </cell>
          <cell r="Z496" t="e">
            <v>#N/A</v>
          </cell>
          <cell r="AA496" t="e">
            <v>#N/A</v>
          </cell>
          <cell r="AB496" t="e">
            <v>#N/A</v>
          </cell>
          <cell r="AC496" t="e">
            <v>#N/A</v>
          </cell>
          <cell r="AD496" t="e">
            <v>#N/A</v>
          </cell>
          <cell r="AE496" t="e">
            <v>#N/A</v>
          </cell>
          <cell r="AF496" t="e">
            <v>#N/A</v>
          </cell>
        </row>
        <row r="497">
          <cell r="A497" t="str">
            <v>IGNACO_1_QF</v>
          </cell>
          <cell r="B497" t="str">
            <v>SMALL QF AGGREGATION - VALLEJO/DINSMORE</v>
          </cell>
          <cell r="C497" t="str">
            <v>NCNB</v>
          </cell>
          <cell r="D497">
            <v>0.01</v>
          </cell>
          <cell r="E497">
            <v>0.01</v>
          </cell>
          <cell r="F497">
            <v>0.01</v>
          </cell>
          <cell r="G497">
            <v>0.01</v>
          </cell>
          <cell r="H497">
            <v>0.02</v>
          </cell>
          <cell r="I497">
            <v>0.02</v>
          </cell>
          <cell r="J497">
            <v>0.02</v>
          </cell>
          <cell r="K497">
            <v>0.01</v>
          </cell>
          <cell r="L497">
            <v>0.01</v>
          </cell>
          <cell r="M497">
            <v>0.01</v>
          </cell>
          <cell r="N497">
            <v>0.01</v>
          </cell>
          <cell r="O497">
            <v>0.01</v>
          </cell>
          <cell r="P497" t="str">
            <v>N</v>
          </cell>
          <cell r="Q497" t="str">
            <v>North</v>
          </cell>
          <cell r="R497" t="str">
            <v>FC</v>
          </cell>
          <cell r="S497" t="str">
            <v/>
          </cell>
          <cell r="T497" t="str">
            <v/>
          </cell>
          <cell r="U497">
            <v>0.01</v>
          </cell>
          <cell r="V497">
            <v>0.01</v>
          </cell>
          <cell r="W497">
            <v>0.01</v>
          </cell>
          <cell r="X497">
            <v>0.01</v>
          </cell>
          <cell r="Y497">
            <v>0.02</v>
          </cell>
          <cell r="Z497">
            <v>0.02</v>
          </cell>
          <cell r="AA497">
            <v>0.02</v>
          </cell>
          <cell r="AB497">
            <v>0.01</v>
          </cell>
          <cell r="AC497">
            <v>0.01</v>
          </cell>
          <cell r="AD497">
            <v>0.01</v>
          </cell>
          <cell r="AE497">
            <v>0.01</v>
          </cell>
          <cell r="AF497">
            <v>0.01</v>
          </cell>
        </row>
        <row r="498">
          <cell r="A498" t="str">
            <v>INDIGO_1_UNIT 1</v>
          </cell>
          <cell r="B498" t="str">
            <v>INDIGO PEAKER UNIT 1</v>
          </cell>
          <cell r="C498" t="str">
            <v>LA Basin</v>
          </cell>
          <cell r="D498">
            <v>45</v>
          </cell>
          <cell r="E498">
            <v>45.3</v>
          </cell>
          <cell r="F498">
            <v>45.3</v>
          </cell>
          <cell r="G498">
            <v>45.3</v>
          </cell>
          <cell r="H498">
            <v>45.3</v>
          </cell>
          <cell r="I498">
            <v>45.3</v>
          </cell>
          <cell r="J498">
            <v>45.3</v>
          </cell>
          <cell r="K498">
            <v>45.3</v>
          </cell>
          <cell r="L498">
            <v>45.3</v>
          </cell>
          <cell r="M498">
            <v>45.3</v>
          </cell>
          <cell r="N498">
            <v>45.3</v>
          </cell>
          <cell r="O498">
            <v>45.3</v>
          </cell>
          <cell r="P498" t="str">
            <v>Y</v>
          </cell>
          <cell r="Q498" t="str">
            <v>South</v>
          </cell>
          <cell r="R498" t="str">
            <v>FC</v>
          </cell>
          <cell r="S498" t="str">
            <v/>
          </cell>
          <cell r="T498" t="str">
            <v/>
          </cell>
          <cell r="U498" t="e">
            <v>#N/A</v>
          </cell>
          <cell r="V498" t="e">
            <v>#N/A</v>
          </cell>
          <cell r="W498" t="e">
            <v>#N/A</v>
          </cell>
          <cell r="X498" t="e">
            <v>#N/A</v>
          </cell>
          <cell r="Y498" t="e">
            <v>#N/A</v>
          </cell>
          <cell r="Z498" t="e">
            <v>#N/A</v>
          </cell>
          <cell r="AA498" t="e">
            <v>#N/A</v>
          </cell>
          <cell r="AB498" t="e">
            <v>#N/A</v>
          </cell>
          <cell r="AC498" t="e">
            <v>#N/A</v>
          </cell>
          <cell r="AD498" t="e">
            <v>#N/A</v>
          </cell>
          <cell r="AE498" t="e">
            <v>#N/A</v>
          </cell>
          <cell r="AF498" t="e">
            <v>#N/A</v>
          </cell>
        </row>
        <row r="499">
          <cell r="A499" t="str">
            <v>INDIGO_1_UNIT 2</v>
          </cell>
          <cell r="B499" t="str">
            <v>INDIGO PEAKER UNIT 2</v>
          </cell>
          <cell r="C499" t="str">
            <v>LA Basin</v>
          </cell>
          <cell r="D499">
            <v>45</v>
          </cell>
          <cell r="E499">
            <v>45.3</v>
          </cell>
          <cell r="F499">
            <v>45.3</v>
          </cell>
          <cell r="G499">
            <v>45.3</v>
          </cell>
          <cell r="H499">
            <v>45.3</v>
          </cell>
          <cell r="I499">
            <v>45.3</v>
          </cell>
          <cell r="J499">
            <v>45.3</v>
          </cell>
          <cell r="K499">
            <v>45.3</v>
          </cell>
          <cell r="L499">
            <v>45.3</v>
          </cell>
          <cell r="M499">
            <v>45.3</v>
          </cell>
          <cell r="N499">
            <v>45.3</v>
          </cell>
          <cell r="O499">
            <v>45.3</v>
          </cell>
          <cell r="P499" t="str">
            <v>Y</v>
          </cell>
          <cell r="Q499" t="str">
            <v>South</v>
          </cell>
          <cell r="R499" t="str">
            <v>FC</v>
          </cell>
          <cell r="S499" t="str">
            <v/>
          </cell>
          <cell r="T499" t="str">
            <v/>
          </cell>
          <cell r="U499" t="e">
            <v>#N/A</v>
          </cell>
          <cell r="V499" t="e">
            <v>#N/A</v>
          </cell>
          <cell r="W499" t="e">
            <v>#N/A</v>
          </cell>
          <cell r="X499" t="e">
            <v>#N/A</v>
          </cell>
          <cell r="Y499" t="e">
            <v>#N/A</v>
          </cell>
          <cell r="Z499" t="e">
            <v>#N/A</v>
          </cell>
          <cell r="AA499" t="e">
            <v>#N/A</v>
          </cell>
          <cell r="AB499" t="e">
            <v>#N/A</v>
          </cell>
          <cell r="AC499" t="e">
            <v>#N/A</v>
          </cell>
          <cell r="AD499" t="e">
            <v>#N/A</v>
          </cell>
          <cell r="AE499" t="e">
            <v>#N/A</v>
          </cell>
          <cell r="AF499" t="e">
            <v>#N/A</v>
          </cell>
        </row>
        <row r="500">
          <cell r="A500" t="str">
            <v>INDIGO_1_UNIT 3</v>
          </cell>
          <cell r="B500" t="str">
            <v>INDIGO PEAKER UNIT 3</v>
          </cell>
          <cell r="C500" t="str">
            <v>LA Basin</v>
          </cell>
          <cell r="D500">
            <v>45</v>
          </cell>
          <cell r="E500">
            <v>45.3</v>
          </cell>
          <cell r="F500">
            <v>45.3</v>
          </cell>
          <cell r="G500">
            <v>45.3</v>
          </cell>
          <cell r="H500">
            <v>45.3</v>
          </cell>
          <cell r="I500">
            <v>45.3</v>
          </cell>
          <cell r="J500">
            <v>45.3</v>
          </cell>
          <cell r="K500">
            <v>45.3</v>
          </cell>
          <cell r="L500">
            <v>45.3</v>
          </cell>
          <cell r="M500">
            <v>45.3</v>
          </cell>
          <cell r="N500">
            <v>45.3</v>
          </cell>
          <cell r="O500">
            <v>45.3</v>
          </cell>
          <cell r="P500" t="str">
            <v>Y</v>
          </cell>
          <cell r="Q500" t="str">
            <v>South</v>
          </cell>
          <cell r="R500" t="str">
            <v>FC</v>
          </cell>
          <cell r="S500" t="str">
            <v/>
          </cell>
          <cell r="T500" t="str">
            <v/>
          </cell>
          <cell r="U500" t="e">
            <v>#N/A</v>
          </cell>
          <cell r="V500" t="e">
            <v>#N/A</v>
          </cell>
          <cell r="W500" t="e">
            <v>#N/A</v>
          </cell>
          <cell r="X500" t="e">
            <v>#N/A</v>
          </cell>
          <cell r="Y500" t="e">
            <v>#N/A</v>
          </cell>
          <cell r="Z500" t="e">
            <v>#N/A</v>
          </cell>
          <cell r="AA500" t="e">
            <v>#N/A</v>
          </cell>
          <cell r="AB500" t="e">
            <v>#N/A</v>
          </cell>
          <cell r="AC500" t="e">
            <v>#N/A</v>
          </cell>
          <cell r="AD500" t="e">
            <v>#N/A</v>
          </cell>
          <cell r="AE500" t="e">
            <v>#N/A</v>
          </cell>
          <cell r="AF500" t="e">
            <v>#N/A</v>
          </cell>
        </row>
        <row r="501">
          <cell r="A501" t="str">
            <v>INDVLY_1_UNITS</v>
          </cell>
          <cell r="B501" t="str">
            <v>Indian Valley Hydro</v>
          </cell>
          <cell r="C501" t="str">
            <v>NCNB</v>
          </cell>
          <cell r="D501">
            <v>0</v>
          </cell>
          <cell r="E501">
            <v>0</v>
          </cell>
          <cell r="F501">
            <v>0.53</v>
          </cell>
          <cell r="G501">
            <v>1.03</v>
          </cell>
          <cell r="H501">
            <v>1.01</v>
          </cell>
          <cell r="I501">
            <v>1.62</v>
          </cell>
          <cell r="J501">
            <v>1.61</v>
          </cell>
          <cell r="K501">
            <v>1.59</v>
          </cell>
          <cell r="L501">
            <v>1.33</v>
          </cell>
          <cell r="M501">
            <v>0.15</v>
          </cell>
          <cell r="N501">
            <v>0</v>
          </cell>
          <cell r="O501">
            <v>0</v>
          </cell>
          <cell r="P501" t="str">
            <v>N</v>
          </cell>
          <cell r="Q501" t="str">
            <v>North</v>
          </cell>
          <cell r="R501" t="str">
            <v>FC</v>
          </cell>
          <cell r="S501" t="str">
            <v/>
          </cell>
          <cell r="T501" t="str">
            <v/>
          </cell>
          <cell r="U501">
            <v>0</v>
          </cell>
          <cell r="V501">
            <v>0</v>
          </cell>
          <cell r="W501">
            <v>0.53</v>
          </cell>
          <cell r="X501">
            <v>1.03</v>
          </cell>
          <cell r="Y501">
            <v>1.01</v>
          </cell>
          <cell r="Z501">
            <v>1.62</v>
          </cell>
          <cell r="AA501">
            <v>1.61</v>
          </cell>
          <cell r="AB501">
            <v>1.59</v>
          </cell>
          <cell r="AC501">
            <v>1.33</v>
          </cell>
          <cell r="AD501">
            <v>0.15</v>
          </cell>
          <cell r="AE501">
            <v>0</v>
          </cell>
          <cell r="AF501">
            <v>0</v>
          </cell>
        </row>
        <row r="502">
          <cell r="A502" t="str">
            <v>INTKEP_2_UNITS</v>
          </cell>
          <cell r="B502" t="str">
            <v>CCSF Hetch_Hetchy Hydro Aggregate</v>
          </cell>
          <cell r="C502" t="str">
            <v>CAISO System</v>
          </cell>
          <cell r="D502">
            <v>307</v>
          </cell>
          <cell r="E502">
            <v>307</v>
          </cell>
          <cell r="F502">
            <v>307</v>
          </cell>
          <cell r="G502">
            <v>307</v>
          </cell>
          <cell r="H502">
            <v>307</v>
          </cell>
          <cell r="I502">
            <v>307</v>
          </cell>
          <cell r="J502">
            <v>307</v>
          </cell>
          <cell r="K502">
            <v>307</v>
          </cell>
          <cell r="L502">
            <v>307</v>
          </cell>
          <cell r="M502">
            <v>307</v>
          </cell>
          <cell r="N502">
            <v>307</v>
          </cell>
          <cell r="O502">
            <v>307</v>
          </cell>
          <cell r="P502" t="str">
            <v>Y</v>
          </cell>
          <cell r="Q502" t="str">
            <v>North</v>
          </cell>
          <cell r="R502" t="str">
            <v>FC</v>
          </cell>
          <cell r="S502" t="str">
            <v/>
          </cell>
          <cell r="U502" t="e">
            <v>#N/A</v>
          </cell>
          <cell r="V502" t="e">
            <v>#N/A</v>
          </cell>
          <cell r="W502" t="e">
            <v>#N/A</v>
          </cell>
          <cell r="X502" t="e">
            <v>#N/A</v>
          </cell>
          <cell r="Y502" t="e">
            <v>#N/A</v>
          </cell>
          <cell r="Z502" t="e">
            <v>#N/A</v>
          </cell>
          <cell r="AA502" t="e">
            <v>#N/A</v>
          </cell>
          <cell r="AB502" t="e">
            <v>#N/A</v>
          </cell>
          <cell r="AC502" t="e">
            <v>#N/A</v>
          </cell>
          <cell r="AD502" t="e">
            <v>#N/A</v>
          </cell>
          <cell r="AE502" t="e">
            <v>#N/A</v>
          </cell>
          <cell r="AF502" t="e">
            <v>#N/A</v>
          </cell>
        </row>
        <row r="503">
          <cell r="A503" t="str">
            <v>INTTRB_6_UNIT</v>
          </cell>
          <cell r="B503" t="str">
            <v>International Turbine Research</v>
          </cell>
          <cell r="C503" t="str">
            <v>Fresno</v>
          </cell>
          <cell r="D503">
            <v>6.04</v>
          </cell>
          <cell r="E503">
            <v>6.48</v>
          </cell>
          <cell r="F503">
            <v>5.78</v>
          </cell>
          <cell r="G503">
            <v>6.11</v>
          </cell>
          <cell r="H503">
            <v>6.32</v>
          </cell>
          <cell r="I503">
            <v>4.66</v>
          </cell>
          <cell r="J503">
            <v>4.15</v>
          </cell>
          <cell r="K503">
            <v>3.89</v>
          </cell>
          <cell r="L503">
            <v>4</v>
          </cell>
          <cell r="M503">
            <v>3.35</v>
          </cell>
          <cell r="N503">
            <v>4.23</v>
          </cell>
          <cell r="O503">
            <v>5.41</v>
          </cell>
          <cell r="P503" t="str">
            <v>N</v>
          </cell>
          <cell r="Q503" t="str">
            <v>North</v>
          </cell>
          <cell r="R503" t="str">
            <v>FC</v>
          </cell>
          <cell r="S503" t="str">
            <v/>
          </cell>
          <cell r="T503" t="str">
            <v/>
          </cell>
          <cell r="U503">
            <v>6.041962156134105</v>
          </cell>
          <cell r="V503">
            <v>6.4825374518644</v>
          </cell>
          <cell r="W503">
            <v>5.781771924517971</v>
          </cell>
          <cell r="X503">
            <v>6.108063202917169</v>
          </cell>
          <cell r="Y503">
            <v>6.319089109399735</v>
          </cell>
          <cell r="Z503">
            <v>4.661409854780882</v>
          </cell>
          <cell r="AA503">
            <v>4.145708969415506</v>
          </cell>
          <cell r="AB503">
            <v>3.893674662443831</v>
          </cell>
          <cell r="AC503">
            <v>3.9976386059483318</v>
          </cell>
          <cell r="AD503">
            <v>3.350036707354186</v>
          </cell>
          <cell r="AE503">
            <v>4.232327554836336</v>
          </cell>
          <cell r="AF503">
            <v>5.409782218818864</v>
          </cell>
        </row>
        <row r="504">
          <cell r="A504" t="str">
            <v>IVANPA_1_UNIT1</v>
          </cell>
          <cell r="B504" t="str">
            <v>Ivanpah 1</v>
          </cell>
          <cell r="C504" t="str">
            <v>CAISO System</v>
          </cell>
          <cell r="D504">
            <v>0.5</v>
          </cell>
          <cell r="E504">
            <v>3.78</v>
          </cell>
          <cell r="F504">
            <v>4.41</v>
          </cell>
          <cell r="G504">
            <v>5.54</v>
          </cell>
          <cell r="H504">
            <v>8.06</v>
          </cell>
          <cell r="I504">
            <v>16.51</v>
          </cell>
          <cell r="J504">
            <v>18.14</v>
          </cell>
          <cell r="K504">
            <v>15.62</v>
          </cell>
          <cell r="L504">
            <v>13.99</v>
          </cell>
          <cell r="M504">
            <v>9.32</v>
          </cell>
          <cell r="N504">
            <v>7.18</v>
          </cell>
          <cell r="O504">
            <v>4.41</v>
          </cell>
          <cell r="P504" t="str">
            <v>N</v>
          </cell>
          <cell r="Q504" t="str">
            <v>South</v>
          </cell>
          <cell r="R504" t="str">
            <v>FC</v>
          </cell>
          <cell r="S504" t="str">
            <v/>
          </cell>
          <cell r="T504" t="str">
            <v/>
          </cell>
          <cell r="U504">
            <v>0.5</v>
          </cell>
          <cell r="V504">
            <v>3.78</v>
          </cell>
          <cell r="W504">
            <v>4.41</v>
          </cell>
          <cell r="X504">
            <v>5.54</v>
          </cell>
          <cell r="Y504">
            <v>8.06</v>
          </cell>
          <cell r="Z504">
            <v>16.51</v>
          </cell>
          <cell r="AA504">
            <v>18.14</v>
          </cell>
          <cell r="AB504">
            <v>15.62</v>
          </cell>
          <cell r="AC504">
            <v>13.99</v>
          </cell>
          <cell r="AD504">
            <v>9.32</v>
          </cell>
          <cell r="AE504">
            <v>7.18</v>
          </cell>
          <cell r="AF504">
            <v>4.41</v>
          </cell>
        </row>
        <row r="505">
          <cell r="A505" t="str">
            <v>IVANPA_1_UNIT2</v>
          </cell>
          <cell r="B505" t="str">
            <v>Ivanpah 2</v>
          </cell>
          <cell r="C505" t="str">
            <v>CAISO System</v>
          </cell>
          <cell r="D505">
            <v>0.53</v>
          </cell>
          <cell r="E505">
            <v>3.99</v>
          </cell>
          <cell r="F505">
            <v>4.66</v>
          </cell>
          <cell r="G505">
            <v>5.85</v>
          </cell>
          <cell r="H505">
            <v>8.51</v>
          </cell>
          <cell r="I505">
            <v>17.42</v>
          </cell>
          <cell r="J505">
            <v>19.15</v>
          </cell>
          <cell r="K505">
            <v>16.49</v>
          </cell>
          <cell r="L505">
            <v>14.76</v>
          </cell>
          <cell r="M505">
            <v>9.84</v>
          </cell>
          <cell r="N505">
            <v>7.58</v>
          </cell>
          <cell r="O505">
            <v>4.66</v>
          </cell>
          <cell r="P505" t="str">
            <v>N</v>
          </cell>
          <cell r="Q505" t="str">
            <v>South</v>
          </cell>
          <cell r="R505" t="str">
            <v>FC</v>
          </cell>
          <cell r="S505" t="str">
            <v/>
          </cell>
          <cell r="T505" t="str">
            <v/>
          </cell>
          <cell r="U505">
            <v>0.53</v>
          </cell>
          <cell r="V505">
            <v>3.99</v>
          </cell>
          <cell r="W505">
            <v>4.66</v>
          </cell>
          <cell r="X505">
            <v>5.85</v>
          </cell>
          <cell r="Y505">
            <v>8.51</v>
          </cell>
          <cell r="Z505">
            <v>17.42</v>
          </cell>
          <cell r="AA505">
            <v>19.15</v>
          </cell>
          <cell r="AB505">
            <v>16.49</v>
          </cell>
          <cell r="AC505">
            <v>14.76</v>
          </cell>
          <cell r="AD505">
            <v>9.84</v>
          </cell>
          <cell r="AE505">
            <v>7.58</v>
          </cell>
          <cell r="AF505">
            <v>4.66</v>
          </cell>
        </row>
        <row r="506">
          <cell r="A506" t="str">
            <v>IVANPA_1_UNIT3</v>
          </cell>
          <cell r="B506" t="str">
            <v>Ivanpah 3</v>
          </cell>
          <cell r="C506" t="str">
            <v>CAISO System</v>
          </cell>
          <cell r="D506">
            <v>0.53</v>
          </cell>
          <cell r="E506">
            <v>3.99</v>
          </cell>
          <cell r="F506">
            <v>4.66</v>
          </cell>
          <cell r="G506">
            <v>5.85</v>
          </cell>
          <cell r="H506">
            <v>8.51</v>
          </cell>
          <cell r="I506">
            <v>17.42</v>
          </cell>
          <cell r="J506">
            <v>19.15</v>
          </cell>
          <cell r="K506">
            <v>16.49</v>
          </cell>
          <cell r="L506">
            <v>14.76</v>
          </cell>
          <cell r="M506">
            <v>9.84</v>
          </cell>
          <cell r="N506">
            <v>7.58</v>
          </cell>
          <cell r="O506">
            <v>4.66</v>
          </cell>
          <cell r="P506" t="str">
            <v>N</v>
          </cell>
          <cell r="Q506" t="str">
            <v>South</v>
          </cell>
          <cell r="R506" t="str">
            <v>FC</v>
          </cell>
          <cell r="S506" t="str">
            <v/>
          </cell>
          <cell r="T506" t="str">
            <v/>
          </cell>
          <cell r="U506">
            <v>0.53</v>
          </cell>
          <cell r="V506">
            <v>3.99</v>
          </cell>
          <cell r="W506">
            <v>4.66</v>
          </cell>
          <cell r="X506">
            <v>5.85</v>
          </cell>
          <cell r="Y506">
            <v>8.51</v>
          </cell>
          <cell r="Z506">
            <v>17.42</v>
          </cell>
          <cell r="AA506">
            <v>19.15</v>
          </cell>
          <cell r="AB506">
            <v>16.49</v>
          </cell>
          <cell r="AC506">
            <v>14.76</v>
          </cell>
          <cell r="AD506">
            <v>9.84</v>
          </cell>
          <cell r="AE506">
            <v>7.58</v>
          </cell>
          <cell r="AF506">
            <v>4.66</v>
          </cell>
        </row>
        <row r="507">
          <cell r="A507" t="str">
            <v>IVSLR2_2_SM2SR1</v>
          </cell>
          <cell r="B507" t="str">
            <v>Silver Ridge Mount Signal 2</v>
          </cell>
          <cell r="C507" t="str">
            <v>San Diego-IV</v>
          </cell>
          <cell r="D507">
            <v>0.6</v>
          </cell>
          <cell r="E507">
            <v>4.5</v>
          </cell>
          <cell r="F507">
            <v>5.25</v>
          </cell>
          <cell r="G507">
            <v>6.6</v>
          </cell>
          <cell r="H507">
            <v>9.6</v>
          </cell>
          <cell r="I507">
            <v>19.65</v>
          </cell>
          <cell r="J507">
            <v>21.6</v>
          </cell>
          <cell r="K507">
            <v>18.6</v>
          </cell>
          <cell r="L507">
            <v>16.65</v>
          </cell>
          <cell r="M507">
            <v>11.1</v>
          </cell>
          <cell r="N507">
            <v>8.55</v>
          </cell>
          <cell r="O507">
            <v>5.25</v>
          </cell>
          <cell r="P507" t="str">
            <v>N</v>
          </cell>
          <cell r="Q507" t="str">
            <v>South</v>
          </cell>
          <cell r="R507" t="str">
            <v>FC</v>
          </cell>
          <cell r="S507" t="str">
            <v/>
          </cell>
          <cell r="T507" t="str">
            <v/>
          </cell>
          <cell r="U507">
            <v>0.6</v>
          </cell>
          <cell r="V507">
            <v>4.5</v>
          </cell>
          <cell r="W507">
            <v>5.25</v>
          </cell>
          <cell r="X507">
            <v>6.6</v>
          </cell>
          <cell r="Y507">
            <v>9.6</v>
          </cell>
          <cell r="Z507">
            <v>19.65</v>
          </cell>
          <cell r="AA507">
            <v>21.6</v>
          </cell>
          <cell r="AB507">
            <v>18.6</v>
          </cell>
          <cell r="AC507">
            <v>16.65</v>
          </cell>
          <cell r="AD507">
            <v>11.1</v>
          </cell>
          <cell r="AE507">
            <v>8.55</v>
          </cell>
          <cell r="AF507">
            <v>5.25</v>
          </cell>
        </row>
        <row r="508">
          <cell r="A508" t="str">
            <v>IVSLRP_2_SOLAR1</v>
          </cell>
          <cell r="B508" t="str">
            <v>Silver Ridge Mount Signal</v>
          </cell>
          <cell r="C508" t="str">
            <v>San Diego-IV</v>
          </cell>
          <cell r="D508">
            <v>0.8</v>
          </cell>
          <cell r="E508">
            <v>6</v>
          </cell>
          <cell r="F508">
            <v>7</v>
          </cell>
          <cell r="G508">
            <v>8.8</v>
          </cell>
          <cell r="H508">
            <v>12.8</v>
          </cell>
          <cell r="I508">
            <v>26.2</v>
          </cell>
          <cell r="J508">
            <v>28.8</v>
          </cell>
          <cell r="K508">
            <v>24.8</v>
          </cell>
          <cell r="L508">
            <v>22.2</v>
          </cell>
          <cell r="M508">
            <v>14.8</v>
          </cell>
          <cell r="N508">
            <v>11.4</v>
          </cell>
          <cell r="O508">
            <v>7</v>
          </cell>
          <cell r="P508" t="str">
            <v>N</v>
          </cell>
          <cell r="Q508" t="str">
            <v>South</v>
          </cell>
          <cell r="R508" t="str">
            <v>FC</v>
          </cell>
          <cell r="S508" t="str">
            <v/>
          </cell>
          <cell r="T508" t="str">
            <v/>
          </cell>
          <cell r="U508">
            <v>0.8</v>
          </cell>
          <cell r="V508">
            <v>6</v>
          </cell>
          <cell r="W508">
            <v>7</v>
          </cell>
          <cell r="X508">
            <v>8.8</v>
          </cell>
          <cell r="Y508">
            <v>12.8</v>
          </cell>
          <cell r="Z508">
            <v>26.2</v>
          </cell>
          <cell r="AA508">
            <v>28.8</v>
          </cell>
          <cell r="AB508">
            <v>24.8</v>
          </cell>
          <cell r="AC508">
            <v>22.2</v>
          </cell>
          <cell r="AD508">
            <v>14.8</v>
          </cell>
          <cell r="AE508">
            <v>11.4</v>
          </cell>
          <cell r="AF508">
            <v>7</v>
          </cell>
        </row>
        <row r="509">
          <cell r="A509" t="str">
            <v>IVWEST_2_SOLAR1</v>
          </cell>
          <cell r="B509" t="str">
            <v>Imperial Valley West ( Q # 608) </v>
          </cell>
          <cell r="C509" t="str">
            <v>San Diego-IV</v>
          </cell>
          <cell r="D509">
            <v>0.6</v>
          </cell>
          <cell r="E509">
            <v>4.5</v>
          </cell>
          <cell r="F509">
            <v>5.25</v>
          </cell>
          <cell r="G509">
            <v>6.6</v>
          </cell>
          <cell r="H509">
            <v>9.6</v>
          </cell>
          <cell r="I509">
            <v>19.65</v>
          </cell>
          <cell r="J509">
            <v>21.6</v>
          </cell>
          <cell r="K509">
            <v>18.6</v>
          </cell>
          <cell r="L509">
            <v>16.65</v>
          </cell>
          <cell r="M509">
            <v>11.1</v>
          </cell>
          <cell r="N509">
            <v>8.55</v>
          </cell>
          <cell r="O509">
            <v>5.25</v>
          </cell>
          <cell r="P509" t="str">
            <v>N</v>
          </cell>
          <cell r="Q509" t="str">
            <v>South</v>
          </cell>
          <cell r="R509" t="str">
            <v>FC</v>
          </cell>
          <cell r="S509" t="str">
            <v/>
          </cell>
          <cell r="T509" t="str">
            <v/>
          </cell>
          <cell r="U509">
            <v>0.6</v>
          </cell>
          <cell r="V509">
            <v>4.5</v>
          </cell>
          <cell r="W509">
            <v>5.25</v>
          </cell>
          <cell r="X509">
            <v>6.6</v>
          </cell>
          <cell r="Y509">
            <v>9.6</v>
          </cell>
          <cell r="Z509">
            <v>19.65</v>
          </cell>
          <cell r="AA509">
            <v>21.6</v>
          </cell>
          <cell r="AB509">
            <v>18.6</v>
          </cell>
          <cell r="AC509">
            <v>16.65</v>
          </cell>
          <cell r="AD509">
            <v>11.1</v>
          </cell>
          <cell r="AE509">
            <v>8.55</v>
          </cell>
          <cell r="AF509">
            <v>5.25</v>
          </cell>
        </row>
        <row r="510">
          <cell r="A510" t="str">
            <v>JACMSR_1_JACSR1</v>
          </cell>
          <cell r="B510" t="str">
            <v>Jacumba Solar Farm</v>
          </cell>
          <cell r="C510" t="str">
            <v>San Diego-IV</v>
          </cell>
          <cell r="D510">
            <v>0.08</v>
          </cell>
          <cell r="E510">
            <v>0.6</v>
          </cell>
          <cell r="F510">
            <v>0.7</v>
          </cell>
          <cell r="G510">
            <v>0.88</v>
          </cell>
          <cell r="H510">
            <v>1.28</v>
          </cell>
          <cell r="I510">
            <v>2.62</v>
          </cell>
          <cell r="J510">
            <v>2.88</v>
          </cell>
          <cell r="K510">
            <v>2.48</v>
          </cell>
          <cell r="L510">
            <v>2.22</v>
          </cell>
          <cell r="M510">
            <v>1.48</v>
          </cell>
          <cell r="N510">
            <v>1.14</v>
          </cell>
          <cell r="O510">
            <v>0.7</v>
          </cell>
          <cell r="P510" t="str">
            <v>N</v>
          </cell>
          <cell r="Q510" t="str">
            <v>South</v>
          </cell>
          <cell r="R510" t="str">
            <v>FC</v>
          </cell>
          <cell r="S510" t="str">
            <v/>
          </cell>
          <cell r="T510" t="str">
            <v/>
          </cell>
          <cell r="U510">
            <v>0.08</v>
          </cell>
          <cell r="V510">
            <v>0.6</v>
          </cell>
          <cell r="W510">
            <v>0.7</v>
          </cell>
          <cell r="X510">
            <v>0.88</v>
          </cell>
          <cell r="Y510">
            <v>1.28</v>
          </cell>
          <cell r="Z510">
            <v>2.62</v>
          </cell>
          <cell r="AA510">
            <v>2.88</v>
          </cell>
          <cell r="AB510">
            <v>2.48</v>
          </cell>
          <cell r="AC510">
            <v>2.22</v>
          </cell>
          <cell r="AD510">
            <v>1.48</v>
          </cell>
          <cell r="AE510">
            <v>1.14</v>
          </cell>
          <cell r="AF510">
            <v>0.7</v>
          </cell>
        </row>
        <row r="511">
          <cell r="A511" t="str">
            <v>JAWBNE_2_NSRWND</v>
          </cell>
          <cell r="B511" t="str">
            <v>North Sky River Wind Project</v>
          </cell>
          <cell r="C511" t="str">
            <v>CAISO System</v>
          </cell>
          <cell r="D511">
            <v>28.27</v>
          </cell>
          <cell r="E511">
            <v>30.07</v>
          </cell>
          <cell r="F511">
            <v>26.42</v>
          </cell>
          <cell r="G511">
            <v>25.31</v>
          </cell>
          <cell r="H511">
            <v>26.92</v>
          </cell>
          <cell r="I511">
            <v>24.67</v>
          </cell>
          <cell r="J511">
            <v>22.92</v>
          </cell>
          <cell r="K511">
            <v>17.42</v>
          </cell>
          <cell r="L511">
            <v>17.99</v>
          </cell>
          <cell r="M511">
            <v>16.69</v>
          </cell>
          <cell r="N511">
            <v>22.5</v>
          </cell>
          <cell r="O511">
            <v>27.25</v>
          </cell>
          <cell r="P511" t="str">
            <v>N</v>
          </cell>
          <cell r="Q511" t="str">
            <v>South</v>
          </cell>
          <cell r="R511" t="str">
            <v>FC</v>
          </cell>
          <cell r="S511" t="str">
            <v/>
          </cell>
          <cell r="U511">
            <v>28.272000730594367</v>
          </cell>
          <cell r="V511">
            <v>30.069231028444243</v>
          </cell>
          <cell r="W511">
            <v>26.420539245145044</v>
          </cell>
          <cell r="X511">
            <v>25.313089809669904</v>
          </cell>
          <cell r="Y511">
            <v>26.916446658886528</v>
          </cell>
          <cell r="Z511">
            <v>24.672104220532212</v>
          </cell>
          <cell r="AA511">
            <v>22.922434603817706</v>
          </cell>
          <cell r="AB511">
            <v>17.417446006056284</v>
          </cell>
          <cell r="AC511">
            <v>17.992714424267817</v>
          </cell>
          <cell r="AD511">
            <v>16.691641024759285</v>
          </cell>
          <cell r="AE511">
            <v>22.49504550697123</v>
          </cell>
          <cell r="AF511">
            <v>27.248984223240594</v>
          </cell>
        </row>
        <row r="512">
          <cell r="A512" t="str">
            <v>JAWBNE_2_SRWND</v>
          </cell>
          <cell r="B512" t="str">
            <v>Sky River Wind Repower A</v>
          </cell>
          <cell r="C512" t="str">
            <v>CAISO System</v>
          </cell>
          <cell r="D512">
            <v>5.3</v>
          </cell>
          <cell r="E512">
            <v>5.64</v>
          </cell>
          <cell r="F512">
            <v>4.95</v>
          </cell>
          <cell r="G512">
            <v>4.75</v>
          </cell>
          <cell r="H512">
            <v>5.05</v>
          </cell>
          <cell r="I512">
            <v>4.63</v>
          </cell>
          <cell r="J512">
            <v>4.3</v>
          </cell>
          <cell r="K512">
            <v>3.27</v>
          </cell>
          <cell r="L512">
            <v>3.37</v>
          </cell>
          <cell r="M512">
            <v>3.13</v>
          </cell>
          <cell r="N512">
            <v>4.22</v>
          </cell>
          <cell r="O512">
            <v>5.11</v>
          </cell>
          <cell r="P512" t="str">
            <v>N</v>
          </cell>
          <cell r="Q512" t="str">
            <v>South</v>
          </cell>
          <cell r="R512" t="str">
            <v>FC</v>
          </cell>
          <cell r="S512" t="str">
            <v/>
          </cell>
          <cell r="T512" t="str">
            <v/>
          </cell>
          <cell r="U512">
            <v>5.301000136986444</v>
          </cell>
          <cell r="V512">
            <v>5.637980817833295</v>
          </cell>
          <cell r="W512">
            <v>4.953851108464695</v>
          </cell>
          <cell r="X512">
            <v>4.746204339313107</v>
          </cell>
          <cell r="Y512">
            <v>5.046833748541224</v>
          </cell>
          <cell r="Z512">
            <v>4.62601954134979</v>
          </cell>
          <cell r="AA512">
            <v>4.29795648821582</v>
          </cell>
          <cell r="AB512">
            <v>3.2657711261355535</v>
          </cell>
          <cell r="AC512">
            <v>3.373633954550215</v>
          </cell>
          <cell r="AD512">
            <v>3.129682692142366</v>
          </cell>
          <cell r="AE512">
            <v>4.217821032557105</v>
          </cell>
          <cell r="AF512">
            <v>5.109184541857611</v>
          </cell>
        </row>
        <row r="513">
          <cell r="A513" t="str">
            <v>JAWBNE_2_SRWWD2</v>
          </cell>
          <cell r="B513" t="str">
            <v>Sky River Wind Repower B</v>
          </cell>
          <cell r="C513" t="str">
            <v>CAISO System</v>
          </cell>
          <cell r="D513">
            <v>5.34</v>
          </cell>
          <cell r="E513">
            <v>5.68</v>
          </cell>
          <cell r="F513">
            <v>4.99</v>
          </cell>
          <cell r="G513">
            <v>4.78</v>
          </cell>
          <cell r="H513">
            <v>5.08</v>
          </cell>
          <cell r="I513">
            <v>4.66</v>
          </cell>
          <cell r="J513">
            <v>4.33</v>
          </cell>
          <cell r="K513">
            <v>3.29</v>
          </cell>
          <cell r="L513">
            <v>3.4</v>
          </cell>
          <cell r="M513">
            <v>3.15</v>
          </cell>
          <cell r="N513">
            <v>4.25</v>
          </cell>
          <cell r="O513">
            <v>5.14</v>
          </cell>
          <cell r="P513" t="str">
            <v>N</v>
          </cell>
          <cell r="Q513" t="str">
            <v>South</v>
          </cell>
          <cell r="R513" t="str">
            <v>FC</v>
          </cell>
          <cell r="S513" t="str">
            <v/>
          </cell>
          <cell r="T513" t="str">
            <v/>
          </cell>
          <cell r="U513">
            <v>5.336340137899686</v>
          </cell>
          <cell r="V513">
            <v>5.67556735661885</v>
          </cell>
          <cell r="W513">
            <v>4.986876782521127</v>
          </cell>
          <cell r="X513">
            <v>4.7778457015751945</v>
          </cell>
          <cell r="Y513">
            <v>5.080479306864832</v>
          </cell>
          <cell r="Z513">
            <v>4.6568596716254556</v>
          </cell>
          <cell r="AA513">
            <v>4.3266095314705915</v>
          </cell>
          <cell r="AB513">
            <v>3.287542933643124</v>
          </cell>
          <cell r="AC513">
            <v>3.39612484758055</v>
          </cell>
          <cell r="AD513">
            <v>3.150547243423315</v>
          </cell>
          <cell r="AE513">
            <v>4.24593983944082</v>
          </cell>
          <cell r="AF513">
            <v>5.143245772136662</v>
          </cell>
        </row>
        <row r="514">
          <cell r="A514" t="str">
            <v>JAYNE_6_WLSLR</v>
          </cell>
          <cell r="B514" t="str">
            <v>Westlands Solar Farm PV 1</v>
          </cell>
          <cell r="C514" t="str">
            <v>Fresno</v>
          </cell>
          <cell r="D514">
            <v>0</v>
          </cell>
          <cell r="E514">
            <v>0</v>
          </cell>
          <cell r="F514">
            <v>0</v>
          </cell>
          <cell r="G514">
            <v>0</v>
          </cell>
          <cell r="H514">
            <v>0</v>
          </cell>
          <cell r="I514">
            <v>0</v>
          </cell>
          <cell r="J514">
            <v>0</v>
          </cell>
          <cell r="K514">
            <v>0</v>
          </cell>
          <cell r="L514">
            <v>0</v>
          </cell>
          <cell r="M514">
            <v>0</v>
          </cell>
          <cell r="N514">
            <v>0</v>
          </cell>
          <cell r="O514">
            <v>0</v>
          </cell>
          <cell r="P514" t="str">
            <v>N</v>
          </cell>
          <cell r="Q514" t="str">
            <v>North</v>
          </cell>
          <cell r="R514" t="str">
            <v>EO</v>
          </cell>
          <cell r="S514" t="str">
            <v/>
          </cell>
          <cell r="T514" t="str">
            <v/>
          </cell>
          <cell r="U514">
            <v>0.07</v>
          </cell>
          <cell r="V514">
            <v>0.54</v>
          </cell>
          <cell r="W514">
            <v>0.63</v>
          </cell>
          <cell r="X514">
            <v>0.79</v>
          </cell>
          <cell r="Y514">
            <v>1.15</v>
          </cell>
          <cell r="Z514">
            <v>2.36</v>
          </cell>
          <cell r="AA514">
            <v>2.59</v>
          </cell>
          <cell r="AB514">
            <v>2.23</v>
          </cell>
          <cell r="AC514">
            <v>2</v>
          </cell>
          <cell r="AD514">
            <v>1.33</v>
          </cell>
          <cell r="AE514">
            <v>1.03</v>
          </cell>
          <cell r="AF514">
            <v>0.63</v>
          </cell>
        </row>
        <row r="515">
          <cell r="A515" t="str">
            <v>JOANEC_2_STABT1</v>
          </cell>
          <cell r="B515" t="str">
            <v>Santa Ana Storage 1</v>
          </cell>
          <cell r="C515" t="str">
            <v>LA Basin</v>
          </cell>
          <cell r="D515">
            <v>20</v>
          </cell>
          <cell r="E515">
            <v>20</v>
          </cell>
          <cell r="F515">
            <v>20</v>
          </cell>
          <cell r="G515">
            <v>20</v>
          </cell>
          <cell r="H515">
            <v>20</v>
          </cell>
          <cell r="I515">
            <v>20</v>
          </cell>
          <cell r="J515">
            <v>20</v>
          </cell>
          <cell r="K515">
            <v>20</v>
          </cell>
          <cell r="L515">
            <v>20</v>
          </cell>
          <cell r="M515">
            <v>20</v>
          </cell>
          <cell r="N515">
            <v>20</v>
          </cell>
          <cell r="O515">
            <v>20</v>
          </cell>
          <cell r="P515" t="str">
            <v>Y</v>
          </cell>
          <cell r="Q515" t="str">
            <v>South</v>
          </cell>
          <cell r="R515" t="str">
            <v>FC</v>
          </cell>
          <cell r="S515" t="str">
            <v/>
          </cell>
          <cell r="T515" t="str">
            <v/>
          </cell>
          <cell r="U515" t="e">
            <v>#N/A</v>
          </cell>
          <cell r="V515" t="e">
            <v>#N/A</v>
          </cell>
          <cell r="W515" t="e">
            <v>#N/A</v>
          </cell>
          <cell r="X515" t="e">
            <v>#N/A</v>
          </cell>
          <cell r="Y515" t="e">
            <v>#N/A</v>
          </cell>
          <cell r="Z515" t="e">
            <v>#N/A</v>
          </cell>
          <cell r="AA515" t="e">
            <v>#N/A</v>
          </cell>
          <cell r="AB515" t="e">
            <v>#N/A</v>
          </cell>
          <cell r="AC515" t="e">
            <v>#N/A</v>
          </cell>
          <cell r="AD515" t="e">
            <v>#N/A</v>
          </cell>
          <cell r="AE515" t="e">
            <v>#N/A</v>
          </cell>
          <cell r="AF515" t="e">
            <v>#N/A</v>
          </cell>
        </row>
        <row r="516">
          <cell r="A516" t="str">
            <v>JOHANN_2_JOSBT1</v>
          </cell>
          <cell r="B516" t="str">
            <v>Johanna Storage 1</v>
          </cell>
          <cell r="C516" t="str">
            <v>LA Basin</v>
          </cell>
          <cell r="D516">
            <v>10</v>
          </cell>
          <cell r="E516">
            <v>10</v>
          </cell>
          <cell r="F516">
            <v>10</v>
          </cell>
          <cell r="G516">
            <v>10</v>
          </cell>
          <cell r="H516">
            <v>10</v>
          </cell>
          <cell r="I516">
            <v>10</v>
          </cell>
          <cell r="J516">
            <v>10</v>
          </cell>
          <cell r="K516">
            <v>10</v>
          </cell>
          <cell r="L516">
            <v>10</v>
          </cell>
          <cell r="M516">
            <v>10</v>
          </cell>
          <cell r="N516">
            <v>10</v>
          </cell>
          <cell r="O516">
            <v>10</v>
          </cell>
          <cell r="P516" t="str">
            <v>Y</v>
          </cell>
          <cell r="Q516" t="str">
            <v>South</v>
          </cell>
          <cell r="R516" t="str">
            <v>FC</v>
          </cell>
          <cell r="S516" t="str">
            <v/>
          </cell>
          <cell r="T516" t="str">
            <v/>
          </cell>
          <cell r="U516" t="e">
            <v>#N/A</v>
          </cell>
          <cell r="V516" t="e">
            <v>#N/A</v>
          </cell>
          <cell r="W516" t="e">
            <v>#N/A</v>
          </cell>
          <cell r="X516" t="e">
            <v>#N/A</v>
          </cell>
          <cell r="Y516" t="e">
            <v>#N/A</v>
          </cell>
          <cell r="Z516" t="e">
            <v>#N/A</v>
          </cell>
          <cell r="AA516" t="e">
            <v>#N/A</v>
          </cell>
          <cell r="AB516" t="e">
            <v>#N/A</v>
          </cell>
          <cell r="AC516" t="e">
            <v>#N/A</v>
          </cell>
          <cell r="AD516" t="e">
            <v>#N/A</v>
          </cell>
          <cell r="AE516" t="e">
            <v>#N/A</v>
          </cell>
          <cell r="AF516" t="e">
            <v>#N/A</v>
          </cell>
        </row>
        <row r="517">
          <cell r="A517" t="str">
            <v>JOHANN_2_JOSBT2</v>
          </cell>
          <cell r="B517" t="str">
            <v>Johanna Storage 2</v>
          </cell>
          <cell r="C517" t="str">
            <v>LA Basin</v>
          </cell>
          <cell r="D517">
            <v>10</v>
          </cell>
          <cell r="E517">
            <v>10</v>
          </cell>
          <cell r="F517">
            <v>10</v>
          </cell>
          <cell r="G517">
            <v>10</v>
          </cell>
          <cell r="H517">
            <v>10</v>
          </cell>
          <cell r="I517">
            <v>10</v>
          </cell>
          <cell r="J517">
            <v>10</v>
          </cell>
          <cell r="K517">
            <v>10</v>
          </cell>
          <cell r="L517">
            <v>10</v>
          </cell>
          <cell r="M517">
            <v>10</v>
          </cell>
          <cell r="N517">
            <v>10</v>
          </cell>
          <cell r="O517">
            <v>10</v>
          </cell>
          <cell r="P517" t="str">
            <v>Y</v>
          </cell>
          <cell r="Q517" t="str">
            <v>South</v>
          </cell>
          <cell r="R517" t="str">
            <v>FC</v>
          </cell>
          <cell r="S517" t="str">
            <v/>
          </cell>
          <cell r="T517" t="str">
            <v/>
          </cell>
          <cell r="U517" t="e">
            <v>#N/A</v>
          </cell>
          <cell r="V517" t="e">
            <v>#N/A</v>
          </cell>
          <cell r="W517" t="e">
            <v>#N/A</v>
          </cell>
          <cell r="X517" t="e">
            <v>#N/A</v>
          </cell>
          <cell r="Y517" t="e">
            <v>#N/A</v>
          </cell>
          <cell r="Z517" t="e">
            <v>#N/A</v>
          </cell>
          <cell r="AA517" t="e">
            <v>#N/A</v>
          </cell>
          <cell r="AB517" t="e">
            <v>#N/A</v>
          </cell>
          <cell r="AC517" t="e">
            <v>#N/A</v>
          </cell>
          <cell r="AD517" t="e">
            <v>#N/A</v>
          </cell>
          <cell r="AE517" t="e">
            <v>#N/A</v>
          </cell>
          <cell r="AF517" t="e">
            <v>#N/A</v>
          </cell>
        </row>
        <row r="518">
          <cell r="A518" t="str">
            <v>JOHANN_2_OCEBT2</v>
          </cell>
          <cell r="B518" t="str">
            <v>Orange County Energy Storage 2</v>
          </cell>
          <cell r="C518" t="str">
            <v>LA Basin</v>
          </cell>
          <cell r="D518">
            <v>9</v>
          </cell>
          <cell r="E518">
            <v>9</v>
          </cell>
          <cell r="F518">
            <v>9</v>
          </cell>
          <cell r="G518">
            <v>9</v>
          </cell>
          <cell r="H518">
            <v>9</v>
          </cell>
          <cell r="I518">
            <v>9</v>
          </cell>
          <cell r="J518">
            <v>9</v>
          </cell>
          <cell r="K518">
            <v>9</v>
          </cell>
          <cell r="L518">
            <v>9</v>
          </cell>
          <cell r="M518">
            <v>9</v>
          </cell>
          <cell r="N518">
            <v>9</v>
          </cell>
          <cell r="O518">
            <v>9</v>
          </cell>
          <cell r="P518" t="str">
            <v>Y</v>
          </cell>
          <cell r="Q518" t="str">
            <v>South</v>
          </cell>
          <cell r="R518" t="str">
            <v>FC</v>
          </cell>
          <cell r="S518" t="str">
            <v/>
          </cell>
          <cell r="T518" t="str">
            <v/>
          </cell>
          <cell r="U518" t="e">
            <v>#N/A</v>
          </cell>
          <cell r="V518" t="e">
            <v>#N/A</v>
          </cell>
          <cell r="W518" t="e">
            <v>#N/A</v>
          </cell>
          <cell r="X518" t="e">
            <v>#N/A</v>
          </cell>
          <cell r="Y518" t="e">
            <v>#N/A</v>
          </cell>
          <cell r="Z518" t="e">
            <v>#N/A</v>
          </cell>
          <cell r="AA518" t="e">
            <v>#N/A</v>
          </cell>
          <cell r="AB518" t="e">
            <v>#N/A</v>
          </cell>
          <cell r="AC518" t="e">
            <v>#N/A</v>
          </cell>
          <cell r="AD518" t="e">
            <v>#N/A</v>
          </cell>
          <cell r="AE518" t="e">
            <v>#N/A</v>
          </cell>
          <cell r="AF518" t="e">
            <v>#N/A</v>
          </cell>
        </row>
        <row r="519">
          <cell r="A519" t="str">
            <v>JOHANN_2_OCEBT3</v>
          </cell>
          <cell r="B519" t="str">
            <v>Orange County Energy Storage 3</v>
          </cell>
          <cell r="C519" t="str">
            <v>LA Basin</v>
          </cell>
          <cell r="D519">
            <v>6</v>
          </cell>
          <cell r="E519">
            <v>6</v>
          </cell>
          <cell r="F519">
            <v>6</v>
          </cell>
          <cell r="G519">
            <v>6</v>
          </cell>
          <cell r="H519">
            <v>6</v>
          </cell>
          <cell r="I519">
            <v>6</v>
          </cell>
          <cell r="J519">
            <v>6</v>
          </cell>
          <cell r="K519">
            <v>6</v>
          </cell>
          <cell r="L519">
            <v>6</v>
          </cell>
          <cell r="M519">
            <v>6</v>
          </cell>
          <cell r="N519">
            <v>6</v>
          </cell>
          <cell r="O519">
            <v>6</v>
          </cell>
          <cell r="P519" t="str">
            <v>Y</v>
          </cell>
          <cell r="Q519" t="str">
            <v>South</v>
          </cell>
          <cell r="R519" t="str">
            <v>FC</v>
          </cell>
          <cell r="S519" t="str">
            <v/>
          </cell>
          <cell r="T519" t="str">
            <v/>
          </cell>
          <cell r="U519" t="e">
            <v>#N/A</v>
          </cell>
          <cell r="V519" t="e">
            <v>#N/A</v>
          </cell>
          <cell r="W519" t="e">
            <v>#N/A</v>
          </cell>
          <cell r="X519" t="e">
            <v>#N/A</v>
          </cell>
          <cell r="Y519" t="e">
            <v>#N/A</v>
          </cell>
          <cell r="Z519" t="e">
            <v>#N/A</v>
          </cell>
          <cell r="AA519" t="e">
            <v>#N/A</v>
          </cell>
          <cell r="AB519" t="e">
            <v>#N/A</v>
          </cell>
          <cell r="AC519" t="e">
            <v>#N/A</v>
          </cell>
          <cell r="AD519" t="e">
            <v>#N/A</v>
          </cell>
          <cell r="AE519" t="e">
            <v>#N/A</v>
          </cell>
          <cell r="AF519" t="e">
            <v>#N/A</v>
          </cell>
        </row>
        <row r="520">
          <cell r="A520" t="str">
            <v>KANSAS_6_SOLAR</v>
          </cell>
          <cell r="B520" t="str">
            <v>RE Kansas South</v>
          </cell>
          <cell r="C520" t="str">
            <v>Fresno</v>
          </cell>
          <cell r="D520">
            <v>0</v>
          </cell>
          <cell r="E520">
            <v>0</v>
          </cell>
          <cell r="F520">
            <v>0</v>
          </cell>
          <cell r="G520">
            <v>0</v>
          </cell>
          <cell r="H520">
            <v>0</v>
          </cell>
          <cell r="I520">
            <v>0</v>
          </cell>
          <cell r="J520">
            <v>0</v>
          </cell>
          <cell r="K520">
            <v>0</v>
          </cell>
          <cell r="L520">
            <v>0</v>
          </cell>
          <cell r="M520">
            <v>0</v>
          </cell>
          <cell r="N520">
            <v>0</v>
          </cell>
          <cell r="O520">
            <v>0</v>
          </cell>
          <cell r="P520" t="str">
            <v>N</v>
          </cell>
          <cell r="Q520" t="str">
            <v>North</v>
          </cell>
          <cell r="R520" t="str">
            <v>EO</v>
          </cell>
          <cell r="S520" t="str">
            <v/>
          </cell>
          <cell r="T520" t="str">
            <v/>
          </cell>
          <cell r="U520">
            <v>0.08</v>
          </cell>
          <cell r="V520">
            <v>0.6</v>
          </cell>
          <cell r="W520">
            <v>0.7</v>
          </cell>
          <cell r="X520">
            <v>0.88</v>
          </cell>
          <cell r="Y520">
            <v>1.28</v>
          </cell>
          <cell r="Z520">
            <v>2.62</v>
          </cell>
          <cell r="AA520">
            <v>2.88</v>
          </cell>
          <cell r="AB520">
            <v>2.48</v>
          </cell>
          <cell r="AC520">
            <v>2.22</v>
          </cell>
          <cell r="AD520">
            <v>1.48</v>
          </cell>
          <cell r="AE520">
            <v>1.14</v>
          </cell>
          <cell r="AF520">
            <v>0.7</v>
          </cell>
        </row>
        <row r="521">
          <cell r="A521" t="str">
            <v>KEARNY_6_NESBT1</v>
          </cell>
          <cell r="B521" t="str">
            <v>Kearny North Energy Storage</v>
          </cell>
          <cell r="C521" t="str">
            <v>San Diego-IV</v>
          </cell>
          <cell r="D521">
            <v>10</v>
          </cell>
          <cell r="E521">
            <v>10</v>
          </cell>
          <cell r="F521">
            <v>10</v>
          </cell>
          <cell r="G521">
            <v>10</v>
          </cell>
          <cell r="H521">
            <v>10</v>
          </cell>
          <cell r="I521">
            <v>10</v>
          </cell>
          <cell r="J521">
            <v>10</v>
          </cell>
          <cell r="K521">
            <v>10</v>
          </cell>
          <cell r="L521">
            <v>10</v>
          </cell>
          <cell r="M521">
            <v>10</v>
          </cell>
          <cell r="N521">
            <v>10</v>
          </cell>
          <cell r="O521">
            <v>10</v>
          </cell>
          <cell r="P521" t="str">
            <v>Y</v>
          </cell>
          <cell r="Q521" t="str">
            <v>South</v>
          </cell>
          <cell r="R521" t="str">
            <v>FC</v>
          </cell>
          <cell r="S521" t="str">
            <v/>
          </cell>
          <cell r="T521" t="str">
            <v/>
          </cell>
          <cell r="U521" t="e">
            <v>#N/A</v>
          </cell>
          <cell r="V521" t="e">
            <v>#N/A</v>
          </cell>
          <cell r="W521" t="e">
            <v>#N/A</v>
          </cell>
          <cell r="X521" t="e">
            <v>#N/A</v>
          </cell>
          <cell r="Y521" t="e">
            <v>#N/A</v>
          </cell>
          <cell r="Z521" t="e">
            <v>#N/A</v>
          </cell>
          <cell r="AA521" t="e">
            <v>#N/A</v>
          </cell>
          <cell r="AB521" t="e">
            <v>#N/A</v>
          </cell>
          <cell r="AC521" t="e">
            <v>#N/A</v>
          </cell>
          <cell r="AD521" t="e">
            <v>#N/A</v>
          </cell>
          <cell r="AE521" t="e">
            <v>#N/A</v>
          </cell>
          <cell r="AF521" t="e">
            <v>#N/A</v>
          </cell>
        </row>
        <row r="522">
          <cell r="A522" t="str">
            <v>KEARNY_6_SESBT2</v>
          </cell>
          <cell r="B522" t="str">
            <v>Kearny South Energy Storage</v>
          </cell>
          <cell r="C522" t="str">
            <v>San Diego-IV</v>
          </cell>
          <cell r="D522">
            <v>10</v>
          </cell>
          <cell r="E522">
            <v>10</v>
          </cell>
          <cell r="F522">
            <v>10</v>
          </cell>
          <cell r="G522">
            <v>10</v>
          </cell>
          <cell r="H522">
            <v>10</v>
          </cell>
          <cell r="I522">
            <v>10</v>
          </cell>
          <cell r="J522">
            <v>10</v>
          </cell>
          <cell r="K522">
            <v>10</v>
          </cell>
          <cell r="L522">
            <v>10</v>
          </cell>
          <cell r="M522">
            <v>10</v>
          </cell>
          <cell r="N522">
            <v>10</v>
          </cell>
          <cell r="O522">
            <v>10</v>
          </cell>
          <cell r="P522" t="str">
            <v>Y</v>
          </cell>
          <cell r="Q522" t="str">
            <v>South</v>
          </cell>
          <cell r="R522" t="str">
            <v>FC</v>
          </cell>
          <cell r="S522" t="str">
            <v/>
          </cell>
          <cell r="T522" t="str">
            <v/>
          </cell>
          <cell r="U522" t="e">
            <v>#N/A</v>
          </cell>
          <cell r="V522" t="e">
            <v>#N/A</v>
          </cell>
          <cell r="W522" t="e">
            <v>#N/A</v>
          </cell>
          <cell r="X522" t="e">
            <v>#N/A</v>
          </cell>
          <cell r="Y522" t="e">
            <v>#N/A</v>
          </cell>
          <cell r="Z522" t="e">
            <v>#N/A</v>
          </cell>
          <cell r="AA522" t="e">
            <v>#N/A</v>
          </cell>
          <cell r="AB522" t="e">
            <v>#N/A</v>
          </cell>
          <cell r="AC522" t="e">
            <v>#N/A</v>
          </cell>
          <cell r="AD522" t="e">
            <v>#N/A</v>
          </cell>
          <cell r="AE522" t="e">
            <v>#N/A</v>
          </cell>
          <cell r="AF522" t="e">
            <v>#N/A</v>
          </cell>
        </row>
        <row r="523">
          <cell r="A523" t="str">
            <v>KEKAWK_6_UNIT</v>
          </cell>
          <cell r="B523" t="str">
            <v>STS HYDROPOWER LTD. (KEKAWAKA)</v>
          </cell>
          <cell r="C523" t="str">
            <v>Humboldt</v>
          </cell>
          <cell r="D523">
            <v>0</v>
          </cell>
          <cell r="E523">
            <v>0</v>
          </cell>
          <cell r="F523">
            <v>0</v>
          </cell>
          <cell r="G523">
            <v>0</v>
          </cell>
          <cell r="H523">
            <v>0</v>
          </cell>
          <cell r="I523">
            <v>0</v>
          </cell>
          <cell r="J523">
            <v>0</v>
          </cell>
          <cell r="K523">
            <v>0</v>
          </cell>
          <cell r="L523">
            <v>0</v>
          </cell>
          <cell r="M523">
            <v>0</v>
          </cell>
          <cell r="N523">
            <v>0</v>
          </cell>
          <cell r="O523">
            <v>0</v>
          </cell>
          <cell r="P523" t="str">
            <v>N</v>
          </cell>
          <cell r="Q523" t="str">
            <v>North</v>
          </cell>
          <cell r="R523" t="str">
            <v>FC</v>
          </cell>
          <cell r="S523" t="str">
            <v/>
          </cell>
          <cell r="T523" t="str">
            <v/>
          </cell>
          <cell r="U523">
            <v>0</v>
          </cell>
          <cell r="V523">
            <v>0</v>
          </cell>
          <cell r="W523">
            <v>0</v>
          </cell>
          <cell r="X523">
            <v>0</v>
          </cell>
          <cell r="Y523">
            <v>0</v>
          </cell>
          <cell r="Z523">
            <v>0</v>
          </cell>
          <cell r="AA523">
            <v>0</v>
          </cell>
          <cell r="AB523">
            <v>0</v>
          </cell>
          <cell r="AC523">
            <v>0</v>
          </cell>
          <cell r="AD523">
            <v>0</v>
          </cell>
          <cell r="AE523">
            <v>0</v>
          </cell>
          <cell r="AF523">
            <v>0</v>
          </cell>
        </row>
        <row r="524">
          <cell r="A524" t="str">
            <v>KELSO_2_UNITS</v>
          </cell>
          <cell r="B524" t="str">
            <v>Mariposa Energy</v>
          </cell>
          <cell r="C524" t="str">
            <v>Bay Area</v>
          </cell>
          <cell r="D524">
            <v>198.03</v>
          </cell>
          <cell r="E524">
            <v>198.03</v>
          </cell>
          <cell r="F524">
            <v>198.03</v>
          </cell>
          <cell r="G524">
            <v>198.03</v>
          </cell>
          <cell r="H524">
            <v>198.03</v>
          </cell>
          <cell r="I524">
            <v>198.03</v>
          </cell>
          <cell r="J524">
            <v>198.03</v>
          </cell>
          <cell r="K524">
            <v>198.03</v>
          </cell>
          <cell r="L524">
            <v>198.03</v>
          </cell>
          <cell r="M524">
            <v>198.03</v>
          </cell>
          <cell r="N524">
            <v>198.03</v>
          </cell>
          <cell r="O524">
            <v>198.03</v>
          </cell>
          <cell r="P524" t="str">
            <v>Y</v>
          </cell>
          <cell r="Q524" t="str">
            <v>North</v>
          </cell>
          <cell r="R524" t="str">
            <v>FC</v>
          </cell>
          <cell r="S524" t="str">
            <v/>
          </cell>
          <cell r="U524" t="e">
            <v>#N/A</v>
          </cell>
          <cell r="V524" t="e">
            <v>#N/A</v>
          </cell>
          <cell r="W524" t="e">
            <v>#N/A</v>
          </cell>
          <cell r="X524" t="e">
            <v>#N/A</v>
          </cell>
          <cell r="Y524" t="e">
            <v>#N/A</v>
          </cell>
          <cell r="Z524" t="e">
            <v>#N/A</v>
          </cell>
          <cell r="AA524" t="e">
            <v>#N/A</v>
          </cell>
          <cell r="AB524" t="e">
            <v>#N/A</v>
          </cell>
          <cell r="AC524" t="e">
            <v>#N/A</v>
          </cell>
          <cell r="AD524" t="e">
            <v>#N/A</v>
          </cell>
          <cell r="AE524" t="e">
            <v>#N/A</v>
          </cell>
          <cell r="AF524" t="e">
            <v>#N/A</v>
          </cell>
        </row>
        <row r="525">
          <cell r="A525" t="str">
            <v>KELYRG_6_UNIT</v>
          </cell>
          <cell r="B525" t="str">
            <v>KELLY RIDGE HYDRO</v>
          </cell>
          <cell r="C525" t="str">
            <v>Sierra</v>
          </cell>
          <cell r="D525">
            <v>9.48</v>
          </cell>
          <cell r="E525">
            <v>7.36</v>
          </cell>
          <cell r="F525">
            <v>7.36</v>
          </cell>
          <cell r="G525">
            <v>7.36</v>
          </cell>
          <cell r="H525">
            <v>7.36</v>
          </cell>
          <cell r="I525">
            <v>7.36</v>
          </cell>
          <cell r="J525">
            <v>9.54</v>
          </cell>
          <cell r="K525">
            <v>10.2</v>
          </cell>
          <cell r="L525">
            <v>8.16</v>
          </cell>
          <cell r="M525">
            <v>9.36</v>
          </cell>
          <cell r="N525">
            <v>10.2</v>
          </cell>
          <cell r="O525">
            <v>10.12</v>
          </cell>
          <cell r="P525" t="str">
            <v>Y</v>
          </cell>
          <cell r="Q525" t="str">
            <v>North</v>
          </cell>
          <cell r="R525" t="str">
            <v>FC</v>
          </cell>
          <cell r="S525" t="str">
            <v/>
          </cell>
          <cell r="T525" t="str">
            <v/>
          </cell>
          <cell r="U525" t="e">
            <v>#N/A</v>
          </cell>
          <cell r="V525" t="e">
            <v>#N/A</v>
          </cell>
          <cell r="W525" t="e">
            <v>#N/A</v>
          </cell>
          <cell r="X525" t="e">
            <v>#N/A</v>
          </cell>
          <cell r="Y525" t="e">
            <v>#N/A</v>
          </cell>
          <cell r="Z525" t="e">
            <v>#N/A</v>
          </cell>
          <cell r="AA525" t="e">
            <v>#N/A</v>
          </cell>
          <cell r="AB525" t="e">
            <v>#N/A</v>
          </cell>
          <cell r="AC525" t="e">
            <v>#N/A</v>
          </cell>
          <cell r="AD525" t="e">
            <v>#N/A</v>
          </cell>
          <cell r="AE525" t="e">
            <v>#N/A</v>
          </cell>
          <cell r="AF525" t="e">
            <v>#N/A</v>
          </cell>
        </row>
        <row r="526">
          <cell r="A526" t="str">
            <v>KERKH2_7_UNIT 1</v>
          </cell>
          <cell r="B526" t="str">
            <v>KERKHOFF PH 2 UNIT #1</v>
          </cell>
          <cell r="C526" t="str">
            <v>Fresno</v>
          </cell>
          <cell r="D526">
            <v>16</v>
          </cell>
          <cell r="E526">
            <v>32</v>
          </cell>
          <cell r="F526">
            <v>32</v>
          </cell>
          <cell r="G526">
            <v>36</v>
          </cell>
          <cell r="H526">
            <v>96</v>
          </cell>
          <cell r="I526">
            <v>74.8</v>
          </cell>
          <cell r="J526">
            <v>75</v>
          </cell>
          <cell r="K526">
            <v>75.6</v>
          </cell>
          <cell r="L526">
            <v>75</v>
          </cell>
          <cell r="M526">
            <v>0</v>
          </cell>
          <cell r="N526">
            <v>0</v>
          </cell>
          <cell r="O526">
            <v>4</v>
          </cell>
          <cell r="P526" t="str">
            <v>Y</v>
          </cell>
          <cell r="Q526" t="str">
            <v>North</v>
          </cell>
          <cell r="R526" t="str">
            <v>FC</v>
          </cell>
          <cell r="S526" t="str">
            <v/>
          </cell>
          <cell r="T526" t="str">
            <v/>
          </cell>
          <cell r="U526" t="e">
            <v>#N/A</v>
          </cell>
          <cell r="V526" t="e">
            <v>#N/A</v>
          </cell>
          <cell r="W526" t="e">
            <v>#N/A</v>
          </cell>
          <cell r="X526" t="e">
            <v>#N/A</v>
          </cell>
          <cell r="Y526" t="e">
            <v>#N/A</v>
          </cell>
          <cell r="Z526" t="e">
            <v>#N/A</v>
          </cell>
          <cell r="AA526" t="e">
            <v>#N/A</v>
          </cell>
          <cell r="AB526" t="e">
            <v>#N/A</v>
          </cell>
          <cell r="AC526" t="e">
            <v>#N/A</v>
          </cell>
          <cell r="AD526" t="e">
            <v>#N/A</v>
          </cell>
          <cell r="AE526" t="e">
            <v>#N/A</v>
          </cell>
          <cell r="AF526" t="e">
            <v>#N/A</v>
          </cell>
        </row>
        <row r="527">
          <cell r="A527" t="str">
            <v>KERMAN_6_SOLAR1</v>
          </cell>
          <cell r="B527" t="str">
            <v>Fresno Solar South</v>
          </cell>
          <cell r="C527" t="str">
            <v>Fresno</v>
          </cell>
          <cell r="D527">
            <v>0</v>
          </cell>
          <cell r="E527">
            <v>0</v>
          </cell>
          <cell r="F527">
            <v>0</v>
          </cell>
          <cell r="G527">
            <v>0</v>
          </cell>
          <cell r="H527">
            <v>0</v>
          </cell>
          <cell r="I527">
            <v>0</v>
          </cell>
          <cell r="J527">
            <v>0</v>
          </cell>
          <cell r="K527">
            <v>0</v>
          </cell>
          <cell r="L527">
            <v>0</v>
          </cell>
          <cell r="M527">
            <v>0</v>
          </cell>
          <cell r="N527">
            <v>0</v>
          </cell>
          <cell r="O527">
            <v>0</v>
          </cell>
          <cell r="P527" t="str">
            <v>N</v>
          </cell>
          <cell r="Q527" t="str">
            <v>North</v>
          </cell>
          <cell r="R527" t="str">
            <v>EO</v>
          </cell>
          <cell r="S527" t="str">
            <v/>
          </cell>
          <cell r="T527" t="str">
            <v/>
          </cell>
          <cell r="U527">
            <v>0.01</v>
          </cell>
          <cell r="V527">
            <v>0.05</v>
          </cell>
          <cell r="W527">
            <v>0.05</v>
          </cell>
          <cell r="X527">
            <v>0.07</v>
          </cell>
          <cell r="Y527">
            <v>0.1</v>
          </cell>
          <cell r="Z527">
            <v>0.2</v>
          </cell>
          <cell r="AA527">
            <v>0.22</v>
          </cell>
          <cell r="AB527">
            <v>0.19</v>
          </cell>
          <cell r="AC527">
            <v>0.17</v>
          </cell>
          <cell r="AD527">
            <v>0.11</v>
          </cell>
          <cell r="AE527">
            <v>0.09</v>
          </cell>
          <cell r="AF527">
            <v>0.05</v>
          </cell>
        </row>
        <row r="528">
          <cell r="A528" t="str">
            <v>KERMAN_6_SOLAR2</v>
          </cell>
          <cell r="B528" t="str">
            <v>Fresno Solar West</v>
          </cell>
          <cell r="C528" t="str">
            <v>Fresno</v>
          </cell>
          <cell r="D528">
            <v>0</v>
          </cell>
          <cell r="E528">
            <v>0</v>
          </cell>
          <cell r="F528">
            <v>0</v>
          </cell>
          <cell r="G528">
            <v>0</v>
          </cell>
          <cell r="H528">
            <v>0</v>
          </cell>
          <cell r="I528">
            <v>0</v>
          </cell>
          <cell r="J528">
            <v>0</v>
          </cell>
          <cell r="K528">
            <v>0</v>
          </cell>
          <cell r="L528">
            <v>0</v>
          </cell>
          <cell r="M528">
            <v>0</v>
          </cell>
          <cell r="N528">
            <v>0</v>
          </cell>
          <cell r="O528">
            <v>0</v>
          </cell>
          <cell r="P528" t="str">
            <v>N</v>
          </cell>
          <cell r="Q528" t="str">
            <v>North</v>
          </cell>
          <cell r="R528" t="str">
            <v>EO</v>
          </cell>
          <cell r="S528" t="str">
            <v/>
          </cell>
          <cell r="T528" t="str">
            <v/>
          </cell>
          <cell r="U528">
            <v>0.01</v>
          </cell>
          <cell r="V528">
            <v>0.05</v>
          </cell>
          <cell r="W528">
            <v>0.05</v>
          </cell>
          <cell r="X528">
            <v>0.07</v>
          </cell>
          <cell r="Y528">
            <v>0.1</v>
          </cell>
          <cell r="Z528">
            <v>0.2</v>
          </cell>
          <cell r="AA528">
            <v>0.22</v>
          </cell>
          <cell r="AB528">
            <v>0.19</v>
          </cell>
          <cell r="AC528">
            <v>0.17</v>
          </cell>
          <cell r="AD528">
            <v>0.11</v>
          </cell>
          <cell r="AE528">
            <v>0.09</v>
          </cell>
          <cell r="AF528">
            <v>0.05</v>
          </cell>
        </row>
        <row r="529">
          <cell r="A529" t="str">
            <v>KERNFT_1_UNITS</v>
          </cell>
          <cell r="B529" t="str">
            <v>KERN FRONT LIMITED</v>
          </cell>
          <cell r="C529" t="str">
            <v>Kern</v>
          </cell>
          <cell r="D529">
            <v>52.4</v>
          </cell>
          <cell r="E529">
            <v>52.4</v>
          </cell>
          <cell r="F529">
            <v>52.4</v>
          </cell>
          <cell r="G529">
            <v>52.4</v>
          </cell>
          <cell r="H529">
            <v>52.4</v>
          </cell>
          <cell r="I529">
            <v>52.4</v>
          </cell>
          <cell r="J529">
            <v>52.4</v>
          </cell>
          <cell r="K529">
            <v>52.4</v>
          </cell>
          <cell r="L529">
            <v>52.4</v>
          </cell>
          <cell r="M529">
            <v>52.4</v>
          </cell>
          <cell r="N529">
            <v>52.4</v>
          </cell>
          <cell r="O529">
            <v>52.4</v>
          </cell>
          <cell r="P529" t="str">
            <v>Y</v>
          </cell>
          <cell r="Q529" t="str">
            <v>North</v>
          </cell>
          <cell r="R529" t="str">
            <v>FC</v>
          </cell>
          <cell r="S529" t="str">
            <v/>
          </cell>
          <cell r="T529" t="str">
            <v/>
          </cell>
          <cell r="U529" t="e">
            <v>#N/A</v>
          </cell>
          <cell r="V529" t="e">
            <v>#N/A</v>
          </cell>
          <cell r="W529" t="e">
            <v>#N/A</v>
          </cell>
          <cell r="X529" t="e">
            <v>#N/A</v>
          </cell>
          <cell r="Y529" t="e">
            <v>#N/A</v>
          </cell>
          <cell r="Z529" t="e">
            <v>#N/A</v>
          </cell>
          <cell r="AA529" t="e">
            <v>#N/A</v>
          </cell>
          <cell r="AB529" t="e">
            <v>#N/A</v>
          </cell>
          <cell r="AC529" t="e">
            <v>#N/A</v>
          </cell>
          <cell r="AD529" t="e">
            <v>#N/A</v>
          </cell>
          <cell r="AE529" t="e">
            <v>#N/A</v>
          </cell>
          <cell r="AF529" t="e">
            <v>#N/A</v>
          </cell>
        </row>
        <row r="530">
          <cell r="A530" t="str">
            <v>KERNRG_1_UNITS</v>
          </cell>
          <cell r="B530" t="str">
            <v>South Belridge Cogen Facility</v>
          </cell>
          <cell r="C530" t="str">
            <v>CAISO System</v>
          </cell>
          <cell r="D530">
            <v>0.17</v>
          </cell>
          <cell r="E530">
            <v>0.1</v>
          </cell>
          <cell r="F530">
            <v>0.13</v>
          </cell>
          <cell r="G530">
            <v>0.14</v>
          </cell>
          <cell r="H530">
            <v>0.08</v>
          </cell>
          <cell r="I530">
            <v>0.15</v>
          </cell>
          <cell r="J530">
            <v>0.1</v>
          </cell>
          <cell r="K530">
            <v>0.14</v>
          </cell>
          <cell r="L530">
            <v>0.14</v>
          </cell>
          <cell r="M530">
            <v>0.25</v>
          </cell>
          <cell r="N530">
            <v>0.29</v>
          </cell>
          <cell r="O530">
            <v>0.31</v>
          </cell>
          <cell r="P530" t="str">
            <v>N</v>
          </cell>
          <cell r="Q530" t="str">
            <v>North</v>
          </cell>
          <cell r="R530" t="str">
            <v>FC</v>
          </cell>
          <cell r="S530" t="str">
            <v/>
          </cell>
          <cell r="T530" t="str">
            <v/>
          </cell>
          <cell r="U530" t="e">
            <v>#N/A</v>
          </cell>
          <cell r="V530" t="e">
            <v>#N/A</v>
          </cell>
          <cell r="W530" t="e">
            <v>#N/A</v>
          </cell>
          <cell r="X530" t="e">
            <v>#N/A</v>
          </cell>
          <cell r="Y530" t="e">
            <v>#N/A</v>
          </cell>
          <cell r="Z530" t="e">
            <v>#N/A</v>
          </cell>
          <cell r="AA530" t="e">
            <v>#N/A</v>
          </cell>
          <cell r="AB530" t="e">
            <v>#N/A</v>
          </cell>
          <cell r="AC530" t="e">
            <v>#N/A</v>
          </cell>
          <cell r="AD530" t="e">
            <v>#N/A</v>
          </cell>
          <cell r="AE530" t="e">
            <v>#N/A</v>
          </cell>
          <cell r="AF530" t="e">
            <v>#N/A</v>
          </cell>
        </row>
        <row r="531">
          <cell r="A531" t="str">
            <v>KERRGN_1_UNIT 1</v>
          </cell>
          <cell r="B531" t="str">
            <v>KERN RIVER HYDRO UNITS 1-4 AGGREGATE</v>
          </cell>
          <cell r="C531" t="str">
            <v>CAISO System</v>
          </cell>
          <cell r="D531">
            <v>14.64</v>
          </cell>
          <cell r="E531">
            <v>10.77</v>
          </cell>
          <cell r="F531">
            <v>18.66</v>
          </cell>
          <cell r="G531">
            <v>23.74</v>
          </cell>
          <cell r="H531">
            <v>24.06</v>
          </cell>
          <cell r="I531">
            <v>23.87</v>
          </cell>
          <cell r="J531">
            <v>21.7</v>
          </cell>
          <cell r="K531">
            <v>18.38</v>
          </cell>
          <cell r="L531">
            <v>13.57</v>
          </cell>
          <cell r="M531">
            <v>11.48</v>
          </cell>
          <cell r="N531">
            <v>12.31</v>
          </cell>
          <cell r="O531">
            <v>13.84</v>
          </cell>
          <cell r="P531" t="str">
            <v>N</v>
          </cell>
          <cell r="Q531" t="str">
            <v>South</v>
          </cell>
          <cell r="R531" t="str">
            <v>FC</v>
          </cell>
          <cell r="S531" t="str">
            <v/>
          </cell>
          <cell r="T531" t="str">
            <v/>
          </cell>
          <cell r="U531">
            <v>14.64</v>
          </cell>
          <cell r="V531">
            <v>10.77</v>
          </cell>
          <cell r="W531">
            <v>18.66</v>
          </cell>
          <cell r="X531">
            <v>23.74</v>
          </cell>
          <cell r="Y531">
            <v>24.06</v>
          </cell>
          <cell r="Z531">
            <v>23.87</v>
          </cell>
          <cell r="AA531">
            <v>21.7</v>
          </cell>
          <cell r="AB531">
            <v>18.38</v>
          </cell>
          <cell r="AC531">
            <v>13.57</v>
          </cell>
          <cell r="AD531">
            <v>11.48</v>
          </cell>
          <cell r="AE531">
            <v>12.31</v>
          </cell>
          <cell r="AF531">
            <v>13.84</v>
          </cell>
        </row>
        <row r="532">
          <cell r="A532" t="str">
            <v>KINGCO_1_KINGBR</v>
          </cell>
          <cell r="B532" t="str">
            <v>Kingsburg Cogen</v>
          </cell>
          <cell r="C532" t="str">
            <v>Fresno</v>
          </cell>
          <cell r="D532">
            <v>34.5</v>
          </cell>
          <cell r="E532">
            <v>34.5</v>
          </cell>
          <cell r="F532">
            <v>34.5</v>
          </cell>
          <cell r="G532">
            <v>34.5</v>
          </cell>
          <cell r="H532">
            <v>34.5</v>
          </cell>
          <cell r="I532">
            <v>34.5</v>
          </cell>
          <cell r="J532">
            <v>34.5</v>
          </cell>
          <cell r="K532">
            <v>34.5</v>
          </cell>
          <cell r="L532">
            <v>34.5</v>
          </cell>
          <cell r="M532">
            <v>34.5</v>
          </cell>
          <cell r="N532">
            <v>34.5</v>
          </cell>
          <cell r="O532">
            <v>34.5</v>
          </cell>
          <cell r="P532" t="str">
            <v>Y</v>
          </cell>
          <cell r="Q532" t="str">
            <v>North</v>
          </cell>
          <cell r="R532" t="str">
            <v>FC</v>
          </cell>
          <cell r="S532" t="str">
            <v/>
          </cell>
          <cell r="T532" t="str">
            <v/>
          </cell>
          <cell r="U532" t="e">
            <v>#N/A</v>
          </cell>
          <cell r="V532" t="e">
            <v>#N/A</v>
          </cell>
          <cell r="W532" t="e">
            <v>#N/A</v>
          </cell>
          <cell r="X532" t="e">
            <v>#N/A</v>
          </cell>
          <cell r="Y532" t="e">
            <v>#N/A</v>
          </cell>
          <cell r="Z532" t="e">
            <v>#N/A</v>
          </cell>
          <cell r="AA532" t="e">
            <v>#N/A</v>
          </cell>
          <cell r="AB532" t="e">
            <v>#N/A</v>
          </cell>
          <cell r="AC532" t="e">
            <v>#N/A</v>
          </cell>
          <cell r="AD532" t="e">
            <v>#N/A</v>
          </cell>
          <cell r="AE532" t="e">
            <v>#N/A</v>
          </cell>
          <cell r="AF532" t="e">
            <v>#N/A</v>
          </cell>
        </row>
        <row r="533">
          <cell r="A533" t="str">
            <v>KINGRV_7_UNIT 1</v>
          </cell>
          <cell r="B533" t="str">
            <v>KINGS RIVER HYDRO UNIT 1</v>
          </cell>
          <cell r="C533" t="str">
            <v>Fresno</v>
          </cell>
          <cell r="D533">
            <v>32</v>
          </cell>
          <cell r="E533">
            <v>32</v>
          </cell>
          <cell r="F533">
            <v>11.2</v>
          </cell>
          <cell r="G533">
            <v>11.2</v>
          </cell>
          <cell r="H533">
            <v>11.2</v>
          </cell>
          <cell r="I533">
            <v>32</v>
          </cell>
          <cell r="J533">
            <v>38.4</v>
          </cell>
          <cell r="K533">
            <v>39.36</v>
          </cell>
          <cell r="L533">
            <v>40.8</v>
          </cell>
          <cell r="M533">
            <v>40.8</v>
          </cell>
          <cell r="N533">
            <v>40.8</v>
          </cell>
          <cell r="O533">
            <v>40.96</v>
          </cell>
          <cell r="P533" t="str">
            <v>Y</v>
          </cell>
          <cell r="Q533" t="str">
            <v>North</v>
          </cell>
          <cell r="R533" t="str">
            <v>FC</v>
          </cell>
          <cell r="S533" t="str">
            <v/>
          </cell>
          <cell r="T533" t="str">
            <v/>
          </cell>
          <cell r="U533" t="e">
            <v>#N/A</v>
          </cell>
          <cell r="V533" t="e">
            <v>#N/A</v>
          </cell>
          <cell r="W533" t="e">
            <v>#N/A</v>
          </cell>
          <cell r="X533" t="e">
            <v>#N/A</v>
          </cell>
          <cell r="Y533" t="e">
            <v>#N/A</v>
          </cell>
          <cell r="Z533" t="e">
            <v>#N/A</v>
          </cell>
          <cell r="AA533" t="e">
            <v>#N/A</v>
          </cell>
          <cell r="AB533" t="e">
            <v>#N/A</v>
          </cell>
          <cell r="AC533" t="e">
            <v>#N/A</v>
          </cell>
          <cell r="AD533" t="e">
            <v>#N/A</v>
          </cell>
          <cell r="AE533" t="e">
            <v>#N/A</v>
          </cell>
          <cell r="AF533" t="e">
            <v>#N/A</v>
          </cell>
        </row>
        <row r="534">
          <cell r="A534" t="str">
            <v>KIRKER_7_KELCYN</v>
          </cell>
          <cell r="B534" t="str">
            <v>KELLER CANYON LANDFILL GEN FACILICITY</v>
          </cell>
          <cell r="C534" t="str">
            <v>Bay Area</v>
          </cell>
          <cell r="D534">
            <v>3.56</v>
          </cell>
          <cell r="E534">
            <v>3.53</v>
          </cell>
          <cell r="F534">
            <v>3.56</v>
          </cell>
          <cell r="G534">
            <v>3.44</v>
          </cell>
          <cell r="H534">
            <v>3.56</v>
          </cell>
          <cell r="I534">
            <v>3.35</v>
          </cell>
          <cell r="J534">
            <v>3.56</v>
          </cell>
          <cell r="K534">
            <v>3.44</v>
          </cell>
          <cell r="L534">
            <v>3.56</v>
          </cell>
          <cell r="M534">
            <v>3.56</v>
          </cell>
          <cell r="N534">
            <v>3.56</v>
          </cell>
          <cell r="O534">
            <v>3.56</v>
          </cell>
          <cell r="P534" t="str">
            <v>N</v>
          </cell>
          <cell r="Q534" t="str">
            <v>North</v>
          </cell>
          <cell r="R534" t="str">
            <v>FC</v>
          </cell>
          <cell r="S534" t="str">
            <v/>
          </cell>
          <cell r="T534" t="str">
            <v/>
          </cell>
          <cell r="U534">
            <v>3.68</v>
          </cell>
          <cell r="V534">
            <v>3.53</v>
          </cell>
          <cell r="W534">
            <v>3.61</v>
          </cell>
          <cell r="X534">
            <v>3.44</v>
          </cell>
          <cell r="Y534">
            <v>3.63</v>
          </cell>
          <cell r="Z534">
            <v>3.35</v>
          </cell>
          <cell r="AA534">
            <v>3.61</v>
          </cell>
          <cell r="AB534">
            <v>3.44</v>
          </cell>
          <cell r="AC534">
            <v>3.57</v>
          </cell>
          <cell r="AD534">
            <v>3.63</v>
          </cell>
          <cell r="AE534">
            <v>3.65</v>
          </cell>
          <cell r="AF534">
            <v>3.64</v>
          </cell>
        </row>
        <row r="535">
          <cell r="A535" t="str">
            <v>KNGBRD_2_SOLAR1</v>
          </cell>
          <cell r="B535" t="str">
            <v>Kingbird Solar A</v>
          </cell>
          <cell r="C535" t="str">
            <v>CAISO System</v>
          </cell>
          <cell r="D535">
            <v>0.08</v>
          </cell>
          <cell r="E535">
            <v>0.6</v>
          </cell>
          <cell r="F535">
            <v>0.7</v>
          </cell>
          <cell r="G535">
            <v>0.88</v>
          </cell>
          <cell r="H535">
            <v>1.28</v>
          </cell>
          <cell r="I535">
            <v>2.62</v>
          </cell>
          <cell r="J535">
            <v>2.88</v>
          </cell>
          <cell r="K535">
            <v>2.48</v>
          </cell>
          <cell r="L535">
            <v>2.22</v>
          </cell>
          <cell r="M535">
            <v>1.48</v>
          </cell>
          <cell r="N535">
            <v>1.14</v>
          </cell>
          <cell r="O535">
            <v>0.7</v>
          </cell>
          <cell r="P535" t="str">
            <v>N</v>
          </cell>
          <cell r="Q535" t="str">
            <v>South</v>
          </cell>
          <cell r="R535" t="str">
            <v>FC</v>
          </cell>
          <cell r="S535" t="str">
            <v/>
          </cell>
          <cell r="T535" t="str">
            <v/>
          </cell>
          <cell r="U535">
            <v>0.08</v>
          </cell>
          <cell r="V535">
            <v>0.6</v>
          </cell>
          <cell r="W535">
            <v>0.7</v>
          </cell>
          <cell r="X535">
            <v>0.88</v>
          </cell>
          <cell r="Y535">
            <v>1.28</v>
          </cell>
          <cell r="Z535">
            <v>2.62</v>
          </cell>
          <cell r="AA535">
            <v>2.88</v>
          </cell>
          <cell r="AB535">
            <v>2.48</v>
          </cell>
          <cell r="AC535">
            <v>2.22</v>
          </cell>
          <cell r="AD535">
            <v>1.48</v>
          </cell>
          <cell r="AE535">
            <v>1.14</v>
          </cell>
          <cell r="AF535">
            <v>0.7</v>
          </cell>
        </row>
        <row r="536">
          <cell r="A536" t="str">
            <v>KNGBRD_2_SOLAR2</v>
          </cell>
          <cell r="B536" t="str">
            <v>Kingbird Solar B</v>
          </cell>
          <cell r="C536" t="str">
            <v>CAISO System</v>
          </cell>
          <cell r="D536">
            <v>0.08</v>
          </cell>
          <cell r="E536">
            <v>0.6</v>
          </cell>
          <cell r="F536">
            <v>0.7</v>
          </cell>
          <cell r="G536">
            <v>0.88</v>
          </cell>
          <cell r="H536">
            <v>1.28</v>
          </cell>
          <cell r="I536">
            <v>2.62</v>
          </cell>
          <cell r="J536">
            <v>2.88</v>
          </cell>
          <cell r="K536">
            <v>2.48</v>
          </cell>
          <cell r="L536">
            <v>2.22</v>
          </cell>
          <cell r="M536">
            <v>1.48</v>
          </cell>
          <cell r="N536">
            <v>1.14</v>
          </cell>
          <cell r="O536">
            <v>0.7</v>
          </cell>
          <cell r="P536" t="str">
            <v>N</v>
          </cell>
          <cell r="Q536" t="str">
            <v>South</v>
          </cell>
          <cell r="R536" t="str">
            <v>FC</v>
          </cell>
          <cell r="S536" t="str">
            <v/>
          </cell>
          <cell r="T536" t="str">
            <v/>
          </cell>
          <cell r="U536">
            <v>0.08</v>
          </cell>
          <cell r="V536">
            <v>0.6</v>
          </cell>
          <cell r="W536">
            <v>0.7</v>
          </cell>
          <cell r="X536">
            <v>0.88</v>
          </cell>
          <cell r="Y536">
            <v>1.28</v>
          </cell>
          <cell r="Z536">
            <v>2.62</v>
          </cell>
          <cell r="AA536">
            <v>2.88</v>
          </cell>
          <cell r="AB536">
            <v>2.48</v>
          </cell>
          <cell r="AC536">
            <v>2.22</v>
          </cell>
          <cell r="AD536">
            <v>1.48</v>
          </cell>
          <cell r="AE536">
            <v>1.14</v>
          </cell>
          <cell r="AF536">
            <v>0.7</v>
          </cell>
        </row>
        <row r="537">
          <cell r="A537" t="str">
            <v>KNGBRG_1_KBSLR1</v>
          </cell>
          <cell r="B537" t="str">
            <v>Kingsburg1</v>
          </cell>
          <cell r="C537" t="str">
            <v>Fresno</v>
          </cell>
          <cell r="D537">
            <v>0</v>
          </cell>
          <cell r="E537">
            <v>0</v>
          </cell>
          <cell r="F537">
            <v>0</v>
          </cell>
          <cell r="G537">
            <v>0</v>
          </cell>
          <cell r="H537">
            <v>0</v>
          </cell>
          <cell r="I537">
            <v>0</v>
          </cell>
          <cell r="J537">
            <v>0</v>
          </cell>
          <cell r="K537">
            <v>0</v>
          </cell>
          <cell r="L537">
            <v>0</v>
          </cell>
          <cell r="M537">
            <v>0</v>
          </cell>
          <cell r="N537">
            <v>0</v>
          </cell>
          <cell r="O537">
            <v>0</v>
          </cell>
          <cell r="P537" t="str">
            <v>N</v>
          </cell>
          <cell r="Q537" t="str">
            <v>North</v>
          </cell>
          <cell r="R537" t="str">
            <v>EO</v>
          </cell>
          <cell r="S537" t="str">
            <v/>
          </cell>
          <cell r="T537" t="str">
            <v/>
          </cell>
          <cell r="U537">
            <v>0.01</v>
          </cell>
          <cell r="V537">
            <v>0.05</v>
          </cell>
          <cell r="W537">
            <v>0.05</v>
          </cell>
          <cell r="X537">
            <v>0.07</v>
          </cell>
          <cell r="Y537">
            <v>0.1</v>
          </cell>
          <cell r="Z537">
            <v>0.2</v>
          </cell>
          <cell r="AA537">
            <v>0.22</v>
          </cell>
          <cell r="AB537">
            <v>0.19</v>
          </cell>
          <cell r="AC537">
            <v>0.17</v>
          </cell>
          <cell r="AD537">
            <v>0.11</v>
          </cell>
          <cell r="AE537">
            <v>0.09</v>
          </cell>
          <cell r="AF537">
            <v>0.05</v>
          </cell>
        </row>
        <row r="538">
          <cell r="A538" t="str">
            <v>KNGBRG_1_KBSLR2</v>
          </cell>
          <cell r="B538" t="str">
            <v>Kingsburg2</v>
          </cell>
          <cell r="C538" t="str">
            <v>Fresno</v>
          </cell>
          <cell r="D538">
            <v>0</v>
          </cell>
          <cell r="E538">
            <v>0</v>
          </cell>
          <cell r="F538">
            <v>0</v>
          </cell>
          <cell r="G538">
            <v>0</v>
          </cell>
          <cell r="H538">
            <v>0</v>
          </cell>
          <cell r="I538">
            <v>0</v>
          </cell>
          <cell r="J538">
            <v>0</v>
          </cell>
          <cell r="K538">
            <v>0</v>
          </cell>
          <cell r="L538">
            <v>0</v>
          </cell>
          <cell r="M538">
            <v>0</v>
          </cell>
          <cell r="N538">
            <v>0</v>
          </cell>
          <cell r="O538">
            <v>0</v>
          </cell>
          <cell r="P538" t="str">
            <v>N</v>
          </cell>
          <cell r="Q538" t="str">
            <v>North</v>
          </cell>
          <cell r="R538" t="str">
            <v>EO</v>
          </cell>
          <cell r="S538" t="str">
            <v/>
          </cell>
          <cell r="T538" t="str">
            <v/>
          </cell>
          <cell r="U538">
            <v>0.01</v>
          </cell>
          <cell r="V538">
            <v>0.05</v>
          </cell>
          <cell r="W538">
            <v>0.05</v>
          </cell>
          <cell r="X538">
            <v>0.07</v>
          </cell>
          <cell r="Y538">
            <v>0.1</v>
          </cell>
          <cell r="Z538">
            <v>0.2</v>
          </cell>
          <cell r="AA538">
            <v>0.22</v>
          </cell>
          <cell r="AB538">
            <v>0.19</v>
          </cell>
          <cell r="AC538">
            <v>0.17</v>
          </cell>
          <cell r="AD538">
            <v>0.11</v>
          </cell>
          <cell r="AE538">
            <v>0.09</v>
          </cell>
          <cell r="AF538">
            <v>0.05</v>
          </cell>
        </row>
        <row r="539">
          <cell r="A539" t="str">
            <v>KNGCTY_6_UNITA1</v>
          </cell>
          <cell r="B539" t="str">
            <v>King City Energy Center, Unit 1</v>
          </cell>
          <cell r="C539" t="str">
            <v>CAISO System</v>
          </cell>
          <cell r="D539">
            <v>44.6</v>
          </cell>
          <cell r="E539">
            <v>44.6</v>
          </cell>
          <cell r="F539">
            <v>44.6</v>
          </cell>
          <cell r="G539">
            <v>44.6</v>
          </cell>
          <cell r="H539">
            <v>44.6</v>
          </cell>
          <cell r="I539">
            <v>44.6</v>
          </cell>
          <cell r="J539">
            <v>44.6</v>
          </cell>
          <cell r="K539">
            <v>44.6</v>
          </cell>
          <cell r="L539">
            <v>44.6</v>
          </cell>
          <cell r="M539">
            <v>44.6</v>
          </cell>
          <cell r="N539">
            <v>44.6</v>
          </cell>
          <cell r="O539">
            <v>44.6</v>
          </cell>
          <cell r="P539" t="str">
            <v>Y</v>
          </cell>
          <cell r="Q539" t="str">
            <v>North</v>
          </cell>
          <cell r="R539" t="str">
            <v>FC</v>
          </cell>
          <cell r="S539" t="str">
            <v/>
          </cell>
          <cell r="T539" t="str">
            <v/>
          </cell>
          <cell r="U539" t="e">
            <v>#N/A</v>
          </cell>
          <cell r="V539" t="e">
            <v>#N/A</v>
          </cell>
          <cell r="W539" t="e">
            <v>#N/A</v>
          </cell>
          <cell r="X539" t="e">
            <v>#N/A</v>
          </cell>
          <cell r="Y539" t="e">
            <v>#N/A</v>
          </cell>
          <cell r="Z539" t="e">
            <v>#N/A</v>
          </cell>
          <cell r="AA539" t="e">
            <v>#N/A</v>
          </cell>
          <cell r="AB539" t="e">
            <v>#N/A</v>
          </cell>
          <cell r="AC539" t="e">
            <v>#N/A</v>
          </cell>
          <cell r="AD539" t="e">
            <v>#N/A</v>
          </cell>
          <cell r="AE539" t="e">
            <v>#N/A</v>
          </cell>
          <cell r="AF539" t="e">
            <v>#N/A</v>
          </cell>
        </row>
        <row r="540">
          <cell r="A540" t="str">
            <v>KNTSTH_6_SOLAR</v>
          </cell>
          <cell r="B540" t="str">
            <v>Kent South</v>
          </cell>
          <cell r="C540" t="str">
            <v>Fresno</v>
          </cell>
          <cell r="D540">
            <v>0</v>
          </cell>
          <cell r="E540">
            <v>0</v>
          </cell>
          <cell r="F540">
            <v>0</v>
          </cell>
          <cell r="G540">
            <v>0</v>
          </cell>
          <cell r="H540">
            <v>0</v>
          </cell>
          <cell r="I540">
            <v>0</v>
          </cell>
          <cell r="J540">
            <v>0</v>
          </cell>
          <cell r="K540">
            <v>0</v>
          </cell>
          <cell r="L540">
            <v>0</v>
          </cell>
          <cell r="M540">
            <v>0</v>
          </cell>
          <cell r="N540">
            <v>0</v>
          </cell>
          <cell r="O540">
            <v>0</v>
          </cell>
          <cell r="P540" t="str">
            <v>N</v>
          </cell>
          <cell r="Q540" t="str">
            <v>North</v>
          </cell>
          <cell r="R540" t="str">
            <v>EO</v>
          </cell>
          <cell r="S540" t="str">
            <v/>
          </cell>
          <cell r="T540" t="str">
            <v/>
          </cell>
          <cell r="U540">
            <v>0.08</v>
          </cell>
          <cell r="V540">
            <v>0.6</v>
          </cell>
          <cell r="W540">
            <v>0.7</v>
          </cell>
          <cell r="X540">
            <v>0.88</v>
          </cell>
          <cell r="Y540">
            <v>1.28</v>
          </cell>
          <cell r="Z540">
            <v>2.62</v>
          </cell>
          <cell r="AA540">
            <v>2.88</v>
          </cell>
          <cell r="AB540">
            <v>2.48</v>
          </cell>
          <cell r="AC540">
            <v>2.22</v>
          </cell>
          <cell r="AD540">
            <v>1.48</v>
          </cell>
          <cell r="AE540">
            <v>1.14</v>
          </cell>
          <cell r="AF540">
            <v>0.7</v>
          </cell>
        </row>
        <row r="541">
          <cell r="A541" t="str">
            <v>KRAMER_2_SEGS 9</v>
          </cell>
          <cell r="B541" t="str">
            <v>Kramer Junction 9</v>
          </cell>
          <cell r="C541" t="str">
            <v>CAISO System</v>
          </cell>
          <cell r="D541">
            <v>0.32</v>
          </cell>
          <cell r="E541">
            <v>2.4</v>
          </cell>
          <cell r="F541">
            <v>2.8</v>
          </cell>
          <cell r="G541">
            <v>3.52</v>
          </cell>
          <cell r="H541">
            <v>5.12</v>
          </cell>
          <cell r="I541">
            <v>10.48</v>
          </cell>
          <cell r="J541">
            <v>11.52</v>
          </cell>
          <cell r="K541">
            <v>9.92</v>
          </cell>
          <cell r="L541">
            <v>8.88</v>
          </cell>
          <cell r="M541">
            <v>5.92</v>
          </cell>
          <cell r="N541">
            <v>4.56</v>
          </cell>
          <cell r="O541">
            <v>2.8</v>
          </cell>
          <cell r="P541" t="str">
            <v>N</v>
          </cell>
          <cell r="Q541" t="str">
            <v>South</v>
          </cell>
          <cell r="R541" t="str">
            <v>FC</v>
          </cell>
          <cell r="S541" t="str">
            <v/>
          </cell>
          <cell r="T541" t="str">
            <v/>
          </cell>
          <cell r="U541">
            <v>0.32</v>
          </cell>
          <cell r="V541">
            <v>2.4</v>
          </cell>
          <cell r="W541">
            <v>2.8</v>
          </cell>
          <cell r="X541">
            <v>3.52</v>
          </cell>
          <cell r="Y541">
            <v>5.12</v>
          </cell>
          <cell r="Z541">
            <v>10.48</v>
          </cell>
          <cell r="AA541">
            <v>11.52</v>
          </cell>
          <cell r="AB541">
            <v>9.92</v>
          </cell>
          <cell r="AC541">
            <v>8.88</v>
          </cell>
          <cell r="AD541">
            <v>5.92</v>
          </cell>
          <cell r="AE541">
            <v>4.56</v>
          </cell>
          <cell r="AF541">
            <v>2.8</v>
          </cell>
        </row>
        <row r="542">
          <cell r="A542" t="str">
            <v>KRNCNY_6_UNIT</v>
          </cell>
          <cell r="B542" t="str">
            <v>KERN CANYON POWERHOUSE</v>
          </cell>
          <cell r="C542" t="str">
            <v>CAISO System</v>
          </cell>
          <cell r="D542">
            <v>6.02</v>
          </cell>
          <cell r="E542">
            <v>5.66</v>
          </cell>
          <cell r="F542">
            <v>6.5</v>
          </cell>
          <cell r="G542">
            <v>7.34</v>
          </cell>
          <cell r="H542">
            <v>7.49</v>
          </cell>
          <cell r="I542">
            <v>6.53</v>
          </cell>
          <cell r="J542">
            <v>6.02</v>
          </cell>
          <cell r="K542">
            <v>4.64</v>
          </cell>
          <cell r="L542">
            <v>4.5</v>
          </cell>
          <cell r="M542">
            <v>3.53</v>
          </cell>
          <cell r="N542">
            <v>3.6</v>
          </cell>
          <cell r="O542">
            <v>4.05</v>
          </cell>
          <cell r="P542" t="str">
            <v>N</v>
          </cell>
          <cell r="Q542" t="str">
            <v>North</v>
          </cell>
          <cell r="R542" t="str">
            <v>FC</v>
          </cell>
          <cell r="S542" t="str">
            <v/>
          </cell>
          <cell r="T542" t="str">
            <v/>
          </cell>
          <cell r="U542">
            <v>6.02</v>
          </cell>
          <cell r="V542">
            <v>5.66</v>
          </cell>
          <cell r="W542">
            <v>6.5</v>
          </cell>
          <cell r="X542">
            <v>7.34</v>
          </cell>
          <cell r="Y542">
            <v>7.49</v>
          </cell>
          <cell r="Z542">
            <v>6.53</v>
          </cell>
          <cell r="AA542">
            <v>6.02</v>
          </cell>
          <cell r="AB542">
            <v>4.64</v>
          </cell>
          <cell r="AC542">
            <v>4.5</v>
          </cell>
          <cell r="AD542">
            <v>3.53</v>
          </cell>
          <cell r="AE542">
            <v>3.6</v>
          </cell>
          <cell r="AF542">
            <v>4.05</v>
          </cell>
        </row>
        <row r="543">
          <cell r="A543" t="str">
            <v>KYCORA_6_KMSBT1</v>
          </cell>
          <cell r="B543" t="str">
            <v>Kearny Mesa Storage</v>
          </cell>
          <cell r="C543" t="str">
            <v>San Diego-IV</v>
          </cell>
          <cell r="D543">
            <v>0</v>
          </cell>
          <cell r="E543">
            <v>0</v>
          </cell>
          <cell r="F543">
            <v>0</v>
          </cell>
          <cell r="G543">
            <v>0</v>
          </cell>
          <cell r="H543">
            <v>0</v>
          </cell>
          <cell r="I543">
            <v>0</v>
          </cell>
          <cell r="J543">
            <v>0</v>
          </cell>
          <cell r="K543">
            <v>0</v>
          </cell>
          <cell r="L543">
            <v>0</v>
          </cell>
          <cell r="M543">
            <v>0</v>
          </cell>
          <cell r="N543">
            <v>0</v>
          </cell>
          <cell r="O543">
            <v>0</v>
          </cell>
          <cell r="P543" t="str">
            <v>Y</v>
          </cell>
          <cell r="Q543" t="str">
            <v>South</v>
          </cell>
          <cell r="R543" t="str">
            <v>EO</v>
          </cell>
          <cell r="S543" t="str">
            <v/>
          </cell>
          <cell r="T543" t="str">
            <v/>
          </cell>
          <cell r="U543" t="e">
            <v>#N/A</v>
          </cell>
          <cell r="V543" t="e">
            <v>#N/A</v>
          </cell>
          <cell r="W543" t="e">
            <v>#N/A</v>
          </cell>
          <cell r="X543" t="e">
            <v>#N/A</v>
          </cell>
          <cell r="Y543" t="e">
            <v>#N/A</v>
          </cell>
          <cell r="Z543" t="e">
            <v>#N/A</v>
          </cell>
          <cell r="AA543" t="e">
            <v>#N/A</v>
          </cell>
          <cell r="AB543" t="e">
            <v>#N/A</v>
          </cell>
          <cell r="AC543" t="e">
            <v>#N/A</v>
          </cell>
          <cell r="AD543" t="e">
            <v>#N/A</v>
          </cell>
          <cell r="AE543" t="e">
            <v>#N/A</v>
          </cell>
          <cell r="AF543" t="e">
            <v>#N/A</v>
          </cell>
        </row>
        <row r="544">
          <cell r="A544" t="str">
            <v>LACIEN_2_VENICE</v>
          </cell>
          <cell r="B544" t="str">
            <v>MWD Venice Hydroelectric Recovery Plant</v>
          </cell>
          <cell r="C544" t="str">
            <v>LA Basin</v>
          </cell>
          <cell r="D544">
            <v>0</v>
          </cell>
          <cell r="E544">
            <v>0</v>
          </cell>
          <cell r="F544">
            <v>0</v>
          </cell>
          <cell r="G544">
            <v>0</v>
          </cell>
          <cell r="H544">
            <v>0</v>
          </cell>
          <cell r="I544">
            <v>0</v>
          </cell>
          <cell r="J544">
            <v>0</v>
          </cell>
          <cell r="K544">
            <v>0</v>
          </cell>
          <cell r="L544">
            <v>0</v>
          </cell>
          <cell r="M544">
            <v>0</v>
          </cell>
          <cell r="N544">
            <v>0</v>
          </cell>
          <cell r="O544">
            <v>0</v>
          </cell>
          <cell r="P544" t="str">
            <v>N</v>
          </cell>
          <cell r="Q544" t="str">
            <v>South</v>
          </cell>
          <cell r="R544" t="str">
            <v>FC</v>
          </cell>
          <cell r="S544" t="str">
            <v/>
          </cell>
          <cell r="T544" t="str">
            <v/>
          </cell>
          <cell r="U544">
            <v>0</v>
          </cell>
          <cell r="V544">
            <v>0</v>
          </cell>
          <cell r="W544">
            <v>0</v>
          </cell>
          <cell r="X544">
            <v>0</v>
          </cell>
          <cell r="Y544">
            <v>0</v>
          </cell>
          <cell r="Z544">
            <v>0</v>
          </cell>
          <cell r="AA544">
            <v>0</v>
          </cell>
          <cell r="AB544">
            <v>0</v>
          </cell>
          <cell r="AC544">
            <v>0</v>
          </cell>
          <cell r="AD544">
            <v>0</v>
          </cell>
          <cell r="AE544">
            <v>0</v>
          </cell>
          <cell r="AF544">
            <v>0</v>
          </cell>
        </row>
        <row r="545">
          <cell r="A545" t="str">
            <v>LAKHDG_6_UNIT 1</v>
          </cell>
          <cell r="B545" t="str">
            <v>Lake Hodges Pumped Storage-Unit1</v>
          </cell>
          <cell r="C545" t="str">
            <v>San Diego-IV</v>
          </cell>
          <cell r="D545">
            <v>20</v>
          </cell>
          <cell r="E545">
            <v>20</v>
          </cell>
          <cell r="F545">
            <v>20</v>
          </cell>
          <cell r="G545">
            <v>20</v>
          </cell>
          <cell r="H545">
            <v>20</v>
          </cell>
          <cell r="I545">
            <v>20</v>
          </cell>
          <cell r="J545">
            <v>20</v>
          </cell>
          <cell r="K545">
            <v>20</v>
          </cell>
          <cell r="L545">
            <v>20</v>
          </cell>
          <cell r="M545">
            <v>20</v>
          </cell>
          <cell r="N545">
            <v>20</v>
          </cell>
          <cell r="O545">
            <v>20</v>
          </cell>
          <cell r="P545" t="str">
            <v>Y</v>
          </cell>
          <cell r="Q545" t="str">
            <v>South</v>
          </cell>
          <cell r="R545" t="str">
            <v>FC</v>
          </cell>
          <cell r="S545" t="str">
            <v/>
          </cell>
          <cell r="T545" t="str">
            <v/>
          </cell>
          <cell r="U545" t="e">
            <v>#N/A</v>
          </cell>
          <cell r="V545" t="e">
            <v>#N/A</v>
          </cell>
          <cell r="W545" t="e">
            <v>#N/A</v>
          </cell>
          <cell r="X545" t="e">
            <v>#N/A</v>
          </cell>
          <cell r="Y545" t="e">
            <v>#N/A</v>
          </cell>
          <cell r="Z545" t="e">
            <v>#N/A</v>
          </cell>
          <cell r="AA545" t="e">
            <v>#N/A</v>
          </cell>
          <cell r="AB545" t="e">
            <v>#N/A</v>
          </cell>
          <cell r="AC545" t="e">
            <v>#N/A</v>
          </cell>
          <cell r="AD545" t="e">
            <v>#N/A</v>
          </cell>
          <cell r="AE545" t="e">
            <v>#N/A</v>
          </cell>
          <cell r="AF545" t="e">
            <v>#N/A</v>
          </cell>
        </row>
        <row r="546">
          <cell r="A546" t="str">
            <v>LAKHDG_6_UNIT 2</v>
          </cell>
          <cell r="B546" t="str">
            <v>Lake Hodges Pumped Storage-Unit2</v>
          </cell>
          <cell r="C546" t="str">
            <v>San Diego-IV</v>
          </cell>
          <cell r="D546">
            <v>20</v>
          </cell>
          <cell r="E546">
            <v>20</v>
          </cell>
          <cell r="F546">
            <v>20</v>
          </cell>
          <cell r="G546">
            <v>20</v>
          </cell>
          <cell r="H546">
            <v>20</v>
          </cell>
          <cell r="I546">
            <v>20</v>
          </cell>
          <cell r="J546">
            <v>20</v>
          </cell>
          <cell r="K546">
            <v>20</v>
          </cell>
          <cell r="L546">
            <v>20</v>
          </cell>
          <cell r="M546">
            <v>20</v>
          </cell>
          <cell r="N546">
            <v>20</v>
          </cell>
          <cell r="O546">
            <v>20</v>
          </cell>
          <cell r="P546" t="str">
            <v>Y</v>
          </cell>
          <cell r="Q546" t="str">
            <v>South</v>
          </cell>
          <cell r="R546" t="str">
            <v>FC</v>
          </cell>
          <cell r="S546" t="str">
            <v/>
          </cell>
          <cell r="T546" t="str">
            <v/>
          </cell>
          <cell r="U546" t="e">
            <v>#N/A</v>
          </cell>
          <cell r="V546" t="e">
            <v>#N/A</v>
          </cell>
          <cell r="W546" t="e">
            <v>#N/A</v>
          </cell>
          <cell r="X546" t="e">
            <v>#N/A</v>
          </cell>
          <cell r="Y546" t="e">
            <v>#N/A</v>
          </cell>
          <cell r="Z546" t="e">
            <v>#N/A</v>
          </cell>
          <cell r="AA546" t="e">
            <v>#N/A</v>
          </cell>
          <cell r="AB546" t="e">
            <v>#N/A</v>
          </cell>
          <cell r="AC546" t="e">
            <v>#N/A</v>
          </cell>
          <cell r="AD546" t="e">
            <v>#N/A</v>
          </cell>
          <cell r="AE546" t="e">
            <v>#N/A</v>
          </cell>
          <cell r="AF546" t="e">
            <v>#N/A</v>
          </cell>
        </row>
        <row r="547">
          <cell r="A547" t="str">
            <v>LAMONT_1_SOLAR1</v>
          </cell>
          <cell r="B547" t="str">
            <v>Regulus Solar</v>
          </cell>
          <cell r="C547" t="str">
            <v>Kern</v>
          </cell>
          <cell r="D547">
            <v>0.24</v>
          </cell>
          <cell r="E547">
            <v>1.8</v>
          </cell>
          <cell r="F547">
            <v>2.1</v>
          </cell>
          <cell r="G547">
            <v>2.64</v>
          </cell>
          <cell r="H547">
            <v>3.84</v>
          </cell>
          <cell r="I547">
            <v>7.86</v>
          </cell>
          <cell r="J547">
            <v>8.64</v>
          </cell>
          <cell r="K547">
            <v>7.44</v>
          </cell>
          <cell r="L547">
            <v>6.66</v>
          </cell>
          <cell r="M547">
            <v>4.44</v>
          </cell>
          <cell r="N547">
            <v>3.42</v>
          </cell>
          <cell r="O547">
            <v>2.1</v>
          </cell>
          <cell r="P547" t="str">
            <v>N</v>
          </cell>
          <cell r="Q547" t="str">
            <v>North</v>
          </cell>
          <cell r="R547" t="str">
            <v>FC</v>
          </cell>
          <cell r="S547" t="str">
            <v/>
          </cell>
          <cell r="T547" t="str">
            <v/>
          </cell>
          <cell r="U547">
            <v>0.24</v>
          </cell>
          <cell r="V547">
            <v>1.8</v>
          </cell>
          <cell r="W547">
            <v>2.1</v>
          </cell>
          <cell r="X547">
            <v>2.64</v>
          </cell>
          <cell r="Y547">
            <v>3.84</v>
          </cell>
          <cell r="Z547">
            <v>7.86</v>
          </cell>
          <cell r="AA547">
            <v>8.64</v>
          </cell>
          <cell r="AB547">
            <v>7.44</v>
          </cell>
          <cell r="AC547">
            <v>6.66</v>
          </cell>
          <cell r="AD547">
            <v>4.44</v>
          </cell>
          <cell r="AE547">
            <v>3.42</v>
          </cell>
          <cell r="AF547">
            <v>2.1</v>
          </cell>
        </row>
        <row r="548">
          <cell r="A548" t="str">
            <v>LAMONT_1_SOLAR2</v>
          </cell>
          <cell r="B548" t="str">
            <v>Redwood Solar Farm 4</v>
          </cell>
          <cell r="C548" t="str">
            <v>Kern</v>
          </cell>
          <cell r="D548">
            <v>0.08</v>
          </cell>
          <cell r="E548">
            <v>0.6</v>
          </cell>
          <cell r="F548">
            <v>0.7</v>
          </cell>
          <cell r="G548">
            <v>0.88</v>
          </cell>
          <cell r="H548">
            <v>1.28</v>
          </cell>
          <cell r="I548">
            <v>2.62</v>
          </cell>
          <cell r="J548">
            <v>2.88</v>
          </cell>
          <cell r="K548">
            <v>2.48</v>
          </cell>
          <cell r="L548">
            <v>2.22</v>
          </cell>
          <cell r="M548">
            <v>1.48</v>
          </cell>
          <cell r="N548">
            <v>1.14</v>
          </cell>
          <cell r="O548">
            <v>0.7</v>
          </cell>
          <cell r="P548" t="str">
            <v>N</v>
          </cell>
          <cell r="Q548" t="str">
            <v>North</v>
          </cell>
          <cell r="R548" t="str">
            <v>FC</v>
          </cell>
          <cell r="S548" t="str">
            <v/>
          </cell>
          <cell r="T548" t="str">
            <v/>
          </cell>
          <cell r="U548">
            <v>0.08</v>
          </cell>
          <cell r="V548">
            <v>0.6</v>
          </cell>
          <cell r="W548">
            <v>0.7</v>
          </cell>
          <cell r="X548">
            <v>0.88</v>
          </cell>
          <cell r="Y548">
            <v>1.28</v>
          </cell>
          <cell r="Z548">
            <v>2.62</v>
          </cell>
          <cell r="AA548">
            <v>2.88</v>
          </cell>
          <cell r="AB548">
            <v>2.48</v>
          </cell>
          <cell r="AC548">
            <v>2.22</v>
          </cell>
          <cell r="AD548">
            <v>1.48</v>
          </cell>
          <cell r="AE548">
            <v>1.14</v>
          </cell>
          <cell r="AF548">
            <v>0.7</v>
          </cell>
        </row>
        <row r="549">
          <cell r="A549" t="str">
            <v>LAMONT_1_SOLAR3</v>
          </cell>
          <cell r="B549" t="str">
            <v>Woodmere Solar Farm</v>
          </cell>
          <cell r="C549" t="str">
            <v>Kern</v>
          </cell>
          <cell r="D549">
            <v>0.06</v>
          </cell>
          <cell r="E549">
            <v>0.45</v>
          </cell>
          <cell r="F549">
            <v>0.52</v>
          </cell>
          <cell r="G549">
            <v>0.66</v>
          </cell>
          <cell r="H549">
            <v>0.96</v>
          </cell>
          <cell r="I549">
            <v>1.96</v>
          </cell>
          <cell r="J549">
            <v>2.16</v>
          </cell>
          <cell r="K549">
            <v>1.86</v>
          </cell>
          <cell r="L549">
            <v>1.66</v>
          </cell>
          <cell r="M549">
            <v>1.11</v>
          </cell>
          <cell r="N549">
            <v>0.85</v>
          </cell>
          <cell r="O549">
            <v>0.52</v>
          </cell>
          <cell r="P549" t="str">
            <v>N</v>
          </cell>
          <cell r="Q549" t="str">
            <v>North</v>
          </cell>
          <cell r="R549" t="str">
            <v>FC</v>
          </cell>
          <cell r="S549" t="str">
            <v/>
          </cell>
          <cell r="T549" t="str">
            <v/>
          </cell>
          <cell r="U549">
            <v>0.06</v>
          </cell>
          <cell r="V549">
            <v>0.45</v>
          </cell>
          <cell r="W549">
            <v>0.52</v>
          </cell>
          <cell r="X549">
            <v>0.66</v>
          </cell>
          <cell r="Y549">
            <v>0.96</v>
          </cell>
          <cell r="Z549">
            <v>1.96</v>
          </cell>
          <cell r="AA549">
            <v>2.16</v>
          </cell>
          <cell r="AB549">
            <v>1.86</v>
          </cell>
          <cell r="AC549">
            <v>1.66</v>
          </cell>
          <cell r="AD549">
            <v>1.11</v>
          </cell>
          <cell r="AE549">
            <v>0.85</v>
          </cell>
          <cell r="AF549">
            <v>0.52</v>
          </cell>
        </row>
        <row r="550">
          <cell r="A550" t="str">
            <v>LAMONT_1_SOLAR4</v>
          </cell>
          <cell r="B550" t="str">
            <v>Hayworth Solar Farm</v>
          </cell>
          <cell r="C550" t="str">
            <v>Kern</v>
          </cell>
          <cell r="D550">
            <v>0.11</v>
          </cell>
          <cell r="E550">
            <v>0.8</v>
          </cell>
          <cell r="F550">
            <v>0.93</v>
          </cell>
          <cell r="G550">
            <v>1.17</v>
          </cell>
          <cell r="H550">
            <v>1.71</v>
          </cell>
          <cell r="I550">
            <v>3.49</v>
          </cell>
          <cell r="J550">
            <v>3.84</v>
          </cell>
          <cell r="K550">
            <v>3.31</v>
          </cell>
          <cell r="L550">
            <v>2.96</v>
          </cell>
          <cell r="M550">
            <v>1.97</v>
          </cell>
          <cell r="N550">
            <v>1.52</v>
          </cell>
          <cell r="O550">
            <v>0.93</v>
          </cell>
          <cell r="P550" t="str">
            <v>N</v>
          </cell>
          <cell r="Q550" t="str">
            <v>North</v>
          </cell>
          <cell r="R550" t="str">
            <v>FC</v>
          </cell>
          <cell r="S550" t="str">
            <v/>
          </cell>
          <cell r="T550" t="str">
            <v/>
          </cell>
          <cell r="U550">
            <v>0.11</v>
          </cell>
          <cell r="V550">
            <v>0.8</v>
          </cell>
          <cell r="W550">
            <v>0.93</v>
          </cell>
          <cell r="X550">
            <v>1.17</v>
          </cell>
          <cell r="Y550">
            <v>1.71</v>
          </cell>
          <cell r="Z550">
            <v>3.49</v>
          </cell>
          <cell r="AA550">
            <v>3.84</v>
          </cell>
          <cell r="AB550">
            <v>3.31</v>
          </cell>
          <cell r="AC550">
            <v>2.96</v>
          </cell>
          <cell r="AD550">
            <v>1.97</v>
          </cell>
          <cell r="AE550">
            <v>1.52</v>
          </cell>
          <cell r="AF550">
            <v>0.93</v>
          </cell>
        </row>
        <row r="551">
          <cell r="A551" t="str">
            <v>LAMONT_1_SOLAR5</v>
          </cell>
          <cell r="B551" t="str">
            <v>Redcrest Solar Farm</v>
          </cell>
          <cell r="C551" t="str">
            <v>Kern</v>
          </cell>
          <cell r="D551">
            <v>0.07</v>
          </cell>
          <cell r="E551">
            <v>0.5</v>
          </cell>
          <cell r="F551">
            <v>0.58</v>
          </cell>
          <cell r="G551">
            <v>0.73</v>
          </cell>
          <cell r="H551">
            <v>1.07</v>
          </cell>
          <cell r="I551">
            <v>2.18</v>
          </cell>
          <cell r="J551">
            <v>2.4</v>
          </cell>
          <cell r="K551">
            <v>2.07</v>
          </cell>
          <cell r="L551">
            <v>1.85</v>
          </cell>
          <cell r="M551">
            <v>1.23</v>
          </cell>
          <cell r="N551">
            <v>0.95</v>
          </cell>
          <cell r="O551">
            <v>0.58</v>
          </cell>
          <cell r="P551" t="str">
            <v>N</v>
          </cell>
          <cell r="Q551" t="str">
            <v>North</v>
          </cell>
          <cell r="R551" t="str">
            <v>FC</v>
          </cell>
          <cell r="S551" t="str">
            <v/>
          </cell>
          <cell r="T551" t="str">
            <v/>
          </cell>
          <cell r="U551">
            <v>0.07</v>
          </cell>
          <cell r="V551">
            <v>0.5</v>
          </cell>
          <cell r="W551">
            <v>0.58</v>
          </cell>
          <cell r="X551">
            <v>0.73</v>
          </cell>
          <cell r="Y551">
            <v>1.07</v>
          </cell>
          <cell r="Z551">
            <v>2.18</v>
          </cell>
          <cell r="AA551">
            <v>2.4</v>
          </cell>
          <cell r="AB551">
            <v>2.07</v>
          </cell>
          <cell r="AC551">
            <v>1.85</v>
          </cell>
          <cell r="AD551">
            <v>1.23</v>
          </cell>
          <cell r="AE551">
            <v>0.95</v>
          </cell>
          <cell r="AF551">
            <v>0.58</v>
          </cell>
        </row>
        <row r="552">
          <cell r="A552" t="str">
            <v>LAPLMA_2_UNIT 1</v>
          </cell>
          <cell r="B552" t="str">
            <v>La Paloma Generating Plant Unit #1</v>
          </cell>
          <cell r="C552" t="str">
            <v>CAISO System</v>
          </cell>
          <cell r="D552">
            <v>259.8</v>
          </cell>
          <cell r="E552">
            <v>259.8</v>
          </cell>
          <cell r="F552">
            <v>259.8</v>
          </cell>
          <cell r="G552">
            <v>259.8</v>
          </cell>
          <cell r="H552">
            <v>259.8</v>
          </cell>
          <cell r="I552">
            <v>259.8</v>
          </cell>
          <cell r="J552">
            <v>259.8</v>
          </cell>
          <cell r="K552">
            <v>259.8</v>
          </cell>
          <cell r="L552">
            <v>259.8</v>
          </cell>
          <cell r="M552">
            <v>259.8</v>
          </cell>
          <cell r="N552">
            <v>259.8</v>
          </cell>
          <cell r="O552">
            <v>259.8</v>
          </cell>
          <cell r="P552" t="str">
            <v>Y</v>
          </cell>
          <cell r="Q552" t="str">
            <v>North</v>
          </cell>
          <cell r="R552" t="str">
            <v>FC</v>
          </cell>
          <cell r="S552" t="str">
            <v/>
          </cell>
          <cell r="T552" t="str">
            <v/>
          </cell>
          <cell r="U552" t="e">
            <v>#N/A</v>
          </cell>
          <cell r="V552" t="e">
            <v>#N/A</v>
          </cell>
          <cell r="W552" t="e">
            <v>#N/A</v>
          </cell>
          <cell r="X552" t="e">
            <v>#N/A</v>
          </cell>
          <cell r="Y552" t="e">
            <v>#N/A</v>
          </cell>
          <cell r="Z552" t="e">
            <v>#N/A</v>
          </cell>
          <cell r="AA552" t="e">
            <v>#N/A</v>
          </cell>
          <cell r="AB552" t="e">
            <v>#N/A</v>
          </cell>
          <cell r="AC552" t="e">
            <v>#N/A</v>
          </cell>
          <cell r="AD552" t="e">
            <v>#N/A</v>
          </cell>
          <cell r="AE552" t="e">
            <v>#N/A</v>
          </cell>
          <cell r="AF552" t="e">
            <v>#N/A</v>
          </cell>
        </row>
        <row r="553">
          <cell r="A553" t="str">
            <v>LAPLMA_2_UNIT 2</v>
          </cell>
          <cell r="B553" t="str">
            <v>La Paloma Generating Plant Unit #2</v>
          </cell>
          <cell r="C553" t="str">
            <v>CAISO System</v>
          </cell>
          <cell r="D553">
            <v>260.2</v>
          </cell>
          <cell r="E553">
            <v>260.2</v>
          </cell>
          <cell r="F553">
            <v>260.2</v>
          </cell>
          <cell r="G553">
            <v>260.2</v>
          </cell>
          <cell r="H553">
            <v>260.2</v>
          </cell>
          <cell r="I553">
            <v>260.2</v>
          </cell>
          <cell r="J553">
            <v>260.2</v>
          </cell>
          <cell r="K553">
            <v>260.2</v>
          </cell>
          <cell r="L553">
            <v>260.2</v>
          </cell>
          <cell r="M553">
            <v>260.2</v>
          </cell>
          <cell r="N553">
            <v>260.2</v>
          </cell>
          <cell r="O553">
            <v>260.2</v>
          </cell>
          <cell r="P553" t="str">
            <v>Y</v>
          </cell>
          <cell r="Q553" t="str">
            <v>North</v>
          </cell>
          <cell r="R553" t="str">
            <v>FC</v>
          </cell>
          <cell r="S553" t="str">
            <v/>
          </cell>
          <cell r="T553" t="str">
            <v/>
          </cell>
          <cell r="U553" t="e">
            <v>#N/A</v>
          </cell>
          <cell r="V553" t="e">
            <v>#N/A</v>
          </cell>
          <cell r="W553" t="e">
            <v>#N/A</v>
          </cell>
          <cell r="X553" t="e">
            <v>#N/A</v>
          </cell>
          <cell r="Y553" t="e">
            <v>#N/A</v>
          </cell>
          <cell r="Z553" t="e">
            <v>#N/A</v>
          </cell>
          <cell r="AA553" t="e">
            <v>#N/A</v>
          </cell>
          <cell r="AB553" t="e">
            <v>#N/A</v>
          </cell>
          <cell r="AC553" t="e">
            <v>#N/A</v>
          </cell>
          <cell r="AD553" t="e">
            <v>#N/A</v>
          </cell>
          <cell r="AE553" t="e">
            <v>#N/A</v>
          </cell>
          <cell r="AF553" t="e">
            <v>#N/A</v>
          </cell>
        </row>
        <row r="554">
          <cell r="A554" t="str">
            <v>LAPLMA_2_UNIT 3</v>
          </cell>
          <cell r="B554" t="str">
            <v>La Paloma Generating Plant Unit #3</v>
          </cell>
          <cell r="C554" t="str">
            <v>CAISO System</v>
          </cell>
          <cell r="D554">
            <v>256.15</v>
          </cell>
          <cell r="E554">
            <v>256.15</v>
          </cell>
          <cell r="F554">
            <v>256.15</v>
          </cell>
          <cell r="G554">
            <v>256.15</v>
          </cell>
          <cell r="H554">
            <v>256.15</v>
          </cell>
          <cell r="I554">
            <v>256.15</v>
          </cell>
          <cell r="J554">
            <v>256.15</v>
          </cell>
          <cell r="K554">
            <v>256.15</v>
          </cell>
          <cell r="L554">
            <v>256.15</v>
          </cell>
          <cell r="M554">
            <v>256.15</v>
          </cell>
          <cell r="N554">
            <v>256.15</v>
          </cell>
          <cell r="O554">
            <v>256.15</v>
          </cell>
          <cell r="P554" t="str">
            <v>Y</v>
          </cell>
          <cell r="Q554" t="str">
            <v>North</v>
          </cell>
          <cell r="R554" t="str">
            <v>FC</v>
          </cell>
          <cell r="S554" t="str">
            <v/>
          </cell>
          <cell r="T554" t="str">
            <v/>
          </cell>
          <cell r="U554" t="e">
            <v>#N/A</v>
          </cell>
          <cell r="V554" t="e">
            <v>#N/A</v>
          </cell>
          <cell r="W554" t="e">
            <v>#N/A</v>
          </cell>
          <cell r="X554" t="e">
            <v>#N/A</v>
          </cell>
          <cell r="Y554" t="e">
            <v>#N/A</v>
          </cell>
          <cell r="Z554" t="e">
            <v>#N/A</v>
          </cell>
          <cell r="AA554" t="e">
            <v>#N/A</v>
          </cell>
          <cell r="AB554" t="e">
            <v>#N/A</v>
          </cell>
          <cell r="AC554" t="e">
            <v>#N/A</v>
          </cell>
          <cell r="AD554" t="e">
            <v>#N/A</v>
          </cell>
          <cell r="AE554" t="e">
            <v>#N/A</v>
          </cell>
          <cell r="AF554" t="e">
            <v>#N/A</v>
          </cell>
        </row>
        <row r="555">
          <cell r="A555" t="str">
            <v>LAPLMA_2_UNIT 4</v>
          </cell>
          <cell r="B555" t="str">
            <v>LA PALOMA GENERATING PLANT, UNIT #4</v>
          </cell>
          <cell r="C555" t="str">
            <v>CAISO System</v>
          </cell>
          <cell r="D555">
            <v>253.29</v>
          </cell>
          <cell r="E555">
            <v>253.29</v>
          </cell>
          <cell r="F555">
            <v>253.29</v>
          </cell>
          <cell r="G555">
            <v>253.29</v>
          </cell>
          <cell r="H555">
            <v>253.29</v>
          </cell>
          <cell r="I555">
            <v>253.29</v>
          </cell>
          <cell r="J555">
            <v>253.29</v>
          </cell>
          <cell r="K555">
            <v>253.29</v>
          </cell>
          <cell r="L555">
            <v>253.29</v>
          </cell>
          <cell r="M555">
            <v>253.29</v>
          </cell>
          <cell r="N555">
            <v>253.29</v>
          </cell>
          <cell r="O555">
            <v>253.29</v>
          </cell>
          <cell r="P555" t="str">
            <v>Y</v>
          </cell>
          <cell r="Q555" t="str">
            <v>North</v>
          </cell>
          <cell r="R555" t="str">
            <v>FC</v>
          </cell>
          <cell r="S555" t="str">
            <v/>
          </cell>
          <cell r="T555" t="str">
            <v/>
          </cell>
          <cell r="U555" t="e">
            <v>#N/A</v>
          </cell>
          <cell r="V555" t="e">
            <v>#N/A</v>
          </cell>
          <cell r="W555" t="e">
            <v>#N/A</v>
          </cell>
          <cell r="X555" t="e">
            <v>#N/A</v>
          </cell>
          <cell r="Y555" t="e">
            <v>#N/A</v>
          </cell>
          <cell r="Z555" t="e">
            <v>#N/A</v>
          </cell>
          <cell r="AA555" t="e">
            <v>#N/A</v>
          </cell>
          <cell r="AB555" t="e">
            <v>#N/A</v>
          </cell>
          <cell r="AC555" t="e">
            <v>#N/A</v>
          </cell>
          <cell r="AD555" t="e">
            <v>#N/A</v>
          </cell>
          <cell r="AE555" t="e">
            <v>#N/A</v>
          </cell>
          <cell r="AF555" t="e">
            <v>#N/A</v>
          </cell>
        </row>
        <row r="556">
          <cell r="A556" t="str">
            <v>LARKSP_6_UNIT 1</v>
          </cell>
          <cell r="B556" t="str">
            <v>LARKSPUR PEAKER UNIT 1</v>
          </cell>
          <cell r="C556" t="str">
            <v>San Diego-IV</v>
          </cell>
          <cell r="D556">
            <v>49</v>
          </cell>
          <cell r="E556">
            <v>49</v>
          </cell>
          <cell r="F556">
            <v>49</v>
          </cell>
          <cell r="G556">
            <v>49</v>
          </cell>
          <cell r="H556">
            <v>49</v>
          </cell>
          <cell r="I556">
            <v>49</v>
          </cell>
          <cell r="J556">
            <v>49</v>
          </cell>
          <cell r="K556">
            <v>49</v>
          </cell>
          <cell r="L556">
            <v>49</v>
          </cell>
          <cell r="M556">
            <v>49</v>
          </cell>
          <cell r="N556">
            <v>49</v>
          </cell>
          <cell r="O556">
            <v>49</v>
          </cell>
          <cell r="P556" t="str">
            <v>Y</v>
          </cell>
          <cell r="Q556" t="str">
            <v>South</v>
          </cell>
          <cell r="R556" t="str">
            <v>FC</v>
          </cell>
          <cell r="S556" t="str">
            <v/>
          </cell>
          <cell r="T556" t="str">
            <v/>
          </cell>
          <cell r="U556" t="e">
            <v>#N/A</v>
          </cell>
          <cell r="V556" t="e">
            <v>#N/A</v>
          </cell>
          <cell r="W556" t="e">
            <v>#N/A</v>
          </cell>
          <cell r="X556" t="e">
            <v>#N/A</v>
          </cell>
          <cell r="Y556" t="e">
            <v>#N/A</v>
          </cell>
          <cell r="Z556" t="e">
            <v>#N/A</v>
          </cell>
          <cell r="AA556" t="e">
            <v>#N/A</v>
          </cell>
          <cell r="AB556" t="e">
            <v>#N/A</v>
          </cell>
          <cell r="AC556" t="e">
            <v>#N/A</v>
          </cell>
          <cell r="AD556" t="e">
            <v>#N/A</v>
          </cell>
          <cell r="AE556" t="e">
            <v>#N/A</v>
          </cell>
          <cell r="AF556" t="e">
            <v>#N/A</v>
          </cell>
        </row>
        <row r="557">
          <cell r="A557" t="str">
            <v>LARKSP_6_UNIT 2</v>
          </cell>
          <cell r="B557" t="str">
            <v>LARKSPUR PEAKER UNIT 2</v>
          </cell>
          <cell r="C557" t="str">
            <v>San Diego-IV</v>
          </cell>
          <cell r="D557">
            <v>49</v>
          </cell>
          <cell r="E557">
            <v>49</v>
          </cell>
          <cell r="F557">
            <v>49</v>
          </cell>
          <cell r="G557">
            <v>49</v>
          </cell>
          <cell r="H557">
            <v>49</v>
          </cell>
          <cell r="I557">
            <v>49</v>
          </cell>
          <cell r="J557">
            <v>49</v>
          </cell>
          <cell r="K557">
            <v>49</v>
          </cell>
          <cell r="L557">
            <v>49</v>
          </cell>
          <cell r="M557">
            <v>49</v>
          </cell>
          <cell r="N557">
            <v>49</v>
          </cell>
          <cell r="O557">
            <v>49</v>
          </cell>
          <cell r="P557" t="str">
            <v>Y</v>
          </cell>
          <cell r="Q557" t="str">
            <v>South</v>
          </cell>
          <cell r="R557" t="str">
            <v>FC</v>
          </cell>
          <cell r="S557" t="str">
            <v/>
          </cell>
          <cell r="T557" t="str">
            <v/>
          </cell>
          <cell r="U557" t="e">
            <v>#N/A</v>
          </cell>
          <cell r="V557" t="e">
            <v>#N/A</v>
          </cell>
          <cell r="W557" t="e">
            <v>#N/A</v>
          </cell>
          <cell r="X557" t="e">
            <v>#N/A</v>
          </cell>
          <cell r="Y557" t="e">
            <v>#N/A</v>
          </cell>
          <cell r="Z557" t="e">
            <v>#N/A</v>
          </cell>
          <cell r="AA557" t="e">
            <v>#N/A</v>
          </cell>
          <cell r="AB557" t="e">
            <v>#N/A</v>
          </cell>
          <cell r="AC557" t="e">
            <v>#N/A</v>
          </cell>
          <cell r="AD557" t="e">
            <v>#N/A</v>
          </cell>
          <cell r="AE557" t="e">
            <v>#N/A</v>
          </cell>
          <cell r="AF557" t="e">
            <v>#N/A</v>
          </cell>
        </row>
        <row r="558">
          <cell r="A558" t="str">
            <v>LAROA2_2_UNITA1</v>
          </cell>
          <cell r="B558" t="str">
            <v>LR2</v>
          </cell>
          <cell r="C558" t="str">
            <v>San Diego-IV</v>
          </cell>
          <cell r="D558">
            <v>322</v>
          </cell>
          <cell r="E558">
            <v>322</v>
          </cell>
          <cell r="F558">
            <v>322</v>
          </cell>
          <cell r="G558">
            <v>322</v>
          </cell>
          <cell r="H558">
            <v>322</v>
          </cell>
          <cell r="I558">
            <v>322</v>
          </cell>
          <cell r="J558">
            <v>322</v>
          </cell>
          <cell r="K558">
            <v>322</v>
          </cell>
          <cell r="L558">
            <v>322</v>
          </cell>
          <cell r="M558">
            <v>322</v>
          </cell>
          <cell r="N558">
            <v>322</v>
          </cell>
          <cell r="O558">
            <v>322</v>
          </cell>
          <cell r="P558" t="str">
            <v>Y</v>
          </cell>
          <cell r="Q558" t="str">
            <v>South</v>
          </cell>
          <cell r="R558" t="str">
            <v>FC</v>
          </cell>
          <cell r="S558" t="str">
            <v/>
          </cell>
          <cell r="T558" t="str">
            <v/>
          </cell>
          <cell r="U558" t="e">
            <v>#N/A</v>
          </cell>
          <cell r="V558" t="e">
            <v>#N/A</v>
          </cell>
          <cell r="W558" t="e">
            <v>#N/A</v>
          </cell>
          <cell r="X558" t="e">
            <v>#N/A</v>
          </cell>
          <cell r="Y558" t="e">
            <v>#N/A</v>
          </cell>
          <cell r="Z558" t="e">
            <v>#N/A</v>
          </cell>
          <cell r="AA558" t="e">
            <v>#N/A</v>
          </cell>
          <cell r="AB558" t="e">
            <v>#N/A</v>
          </cell>
          <cell r="AC558" t="e">
            <v>#N/A</v>
          </cell>
          <cell r="AD558" t="e">
            <v>#N/A</v>
          </cell>
          <cell r="AE558" t="e">
            <v>#N/A</v>
          </cell>
          <cell r="AF558" t="e">
            <v>#N/A</v>
          </cell>
        </row>
        <row r="559">
          <cell r="A559" t="str">
            <v>LASSEN_6_UNITS</v>
          </cell>
          <cell r="B559" t="str">
            <v>Honey Lake Power</v>
          </cell>
          <cell r="C559" t="str">
            <v>CAISO System</v>
          </cell>
          <cell r="D559">
            <v>30</v>
          </cell>
          <cell r="E559">
            <v>30</v>
          </cell>
          <cell r="F559">
            <v>30</v>
          </cell>
          <cell r="G559">
            <v>30</v>
          </cell>
          <cell r="H559">
            <v>30</v>
          </cell>
          <cell r="I559">
            <v>30</v>
          </cell>
          <cell r="J559">
            <v>30</v>
          </cell>
          <cell r="K559">
            <v>30</v>
          </cell>
          <cell r="L559">
            <v>30</v>
          </cell>
          <cell r="M559">
            <v>30</v>
          </cell>
          <cell r="N559">
            <v>30</v>
          </cell>
          <cell r="O559">
            <v>30</v>
          </cell>
          <cell r="P559" t="str">
            <v>Y</v>
          </cell>
          <cell r="Q559" t="str">
            <v>North</v>
          </cell>
          <cell r="R559" t="str">
            <v>FC</v>
          </cell>
          <cell r="S559" t="str">
            <v/>
          </cell>
          <cell r="T559" t="str">
            <v/>
          </cell>
          <cell r="U559" t="e">
            <v>#N/A</v>
          </cell>
          <cell r="V559" t="e">
            <v>#N/A</v>
          </cell>
          <cell r="W559" t="e">
            <v>#N/A</v>
          </cell>
          <cell r="X559" t="e">
            <v>#N/A</v>
          </cell>
          <cell r="Y559" t="e">
            <v>#N/A</v>
          </cell>
          <cell r="Z559" t="e">
            <v>#N/A</v>
          </cell>
          <cell r="AA559" t="e">
            <v>#N/A</v>
          </cell>
          <cell r="AB559" t="e">
            <v>#N/A</v>
          </cell>
          <cell r="AC559" t="e">
            <v>#N/A</v>
          </cell>
          <cell r="AD559" t="e">
            <v>#N/A</v>
          </cell>
          <cell r="AE559" t="e">
            <v>#N/A</v>
          </cell>
          <cell r="AF559" t="e">
            <v>#N/A</v>
          </cell>
        </row>
        <row r="560">
          <cell r="A560" t="str">
            <v>LAWRNC_7_SUNYVL</v>
          </cell>
          <cell r="B560" t="str">
            <v>City of Sunnyvale Unit 1 and 2</v>
          </cell>
          <cell r="C560" t="str">
            <v>Bay Area</v>
          </cell>
          <cell r="D560">
            <v>0.03</v>
          </cell>
          <cell r="E560">
            <v>0.01</v>
          </cell>
          <cell r="F560">
            <v>0</v>
          </cell>
          <cell r="G560">
            <v>0</v>
          </cell>
          <cell r="H560">
            <v>0.03</v>
          </cell>
          <cell r="I560">
            <v>0.03</v>
          </cell>
          <cell r="J560">
            <v>0.02</v>
          </cell>
          <cell r="K560">
            <v>0.02</v>
          </cell>
          <cell r="L560">
            <v>0.02</v>
          </cell>
          <cell r="M560">
            <v>0.03</v>
          </cell>
          <cell r="N560">
            <v>0.04</v>
          </cell>
          <cell r="O560">
            <v>0.06</v>
          </cell>
          <cell r="P560" t="str">
            <v>N</v>
          </cell>
          <cell r="Q560" t="str">
            <v>North</v>
          </cell>
          <cell r="R560" t="str">
            <v>FC</v>
          </cell>
          <cell r="S560" t="str">
            <v/>
          </cell>
          <cell r="T560" t="str">
            <v/>
          </cell>
          <cell r="U560" t="e">
            <v>#N/A</v>
          </cell>
          <cell r="V560" t="e">
            <v>#N/A</v>
          </cell>
          <cell r="W560" t="e">
            <v>#N/A</v>
          </cell>
          <cell r="X560" t="e">
            <v>#N/A</v>
          </cell>
          <cell r="Y560" t="e">
            <v>#N/A</v>
          </cell>
          <cell r="Z560" t="e">
            <v>#N/A</v>
          </cell>
          <cell r="AA560" t="e">
            <v>#N/A</v>
          </cell>
          <cell r="AB560" t="e">
            <v>#N/A</v>
          </cell>
          <cell r="AC560" t="e">
            <v>#N/A</v>
          </cell>
          <cell r="AD560" t="e">
            <v>#N/A</v>
          </cell>
          <cell r="AE560" t="e">
            <v>#N/A</v>
          </cell>
          <cell r="AF560" t="e">
            <v>#N/A</v>
          </cell>
        </row>
        <row r="561">
          <cell r="A561" t="str">
            <v>LEBECS_2_UNITS</v>
          </cell>
          <cell r="B561" t="str">
            <v>Pastoria Energy Facility</v>
          </cell>
          <cell r="C561" t="str">
            <v>Big Creek-Ventura</v>
          </cell>
          <cell r="D561">
            <v>799</v>
          </cell>
          <cell r="E561">
            <v>799</v>
          </cell>
          <cell r="F561">
            <v>795</v>
          </cell>
          <cell r="G561">
            <v>785</v>
          </cell>
          <cell r="H561">
            <v>775</v>
          </cell>
          <cell r="I561">
            <v>775</v>
          </cell>
          <cell r="J561">
            <v>775</v>
          </cell>
          <cell r="K561">
            <v>775</v>
          </cell>
          <cell r="L561">
            <v>775</v>
          </cell>
          <cell r="M561">
            <v>785</v>
          </cell>
          <cell r="N561">
            <v>799.47</v>
          </cell>
          <cell r="O561">
            <v>799.47</v>
          </cell>
          <cell r="P561" t="str">
            <v>Y</v>
          </cell>
          <cell r="Q561" t="str">
            <v>South</v>
          </cell>
          <cell r="R561" t="str">
            <v>FC</v>
          </cell>
          <cell r="S561" t="str">
            <v/>
          </cell>
          <cell r="T561" t="str">
            <v/>
          </cell>
          <cell r="U561" t="e">
            <v>#N/A</v>
          </cell>
          <cell r="V561" t="e">
            <v>#N/A</v>
          </cell>
          <cell r="W561" t="e">
            <v>#N/A</v>
          </cell>
          <cell r="X561" t="e">
            <v>#N/A</v>
          </cell>
          <cell r="Y561" t="e">
            <v>#N/A</v>
          </cell>
          <cell r="Z561" t="e">
            <v>#N/A</v>
          </cell>
          <cell r="AA561" t="e">
            <v>#N/A</v>
          </cell>
          <cell r="AB561" t="e">
            <v>#N/A</v>
          </cell>
          <cell r="AC561" t="e">
            <v>#N/A</v>
          </cell>
          <cell r="AD561" t="e">
            <v>#N/A</v>
          </cell>
          <cell r="AE561" t="e">
            <v>#N/A</v>
          </cell>
          <cell r="AF561" t="e">
            <v>#N/A</v>
          </cell>
        </row>
        <row r="562">
          <cell r="A562" t="str">
            <v>LECEF_1_UNITS</v>
          </cell>
          <cell r="B562" t="str">
            <v>LOS ESTEROS ENERGY FACILITY AGGREGATE</v>
          </cell>
          <cell r="C562" t="str">
            <v>Bay Area</v>
          </cell>
          <cell r="D562">
            <v>304</v>
          </cell>
          <cell r="E562">
            <v>304</v>
          </cell>
          <cell r="F562">
            <v>304</v>
          </cell>
          <cell r="G562">
            <v>303</v>
          </cell>
          <cell r="H562">
            <v>303</v>
          </cell>
          <cell r="I562">
            <v>302</v>
          </cell>
          <cell r="J562">
            <v>302</v>
          </cell>
          <cell r="K562">
            <v>299</v>
          </cell>
          <cell r="L562">
            <v>302</v>
          </cell>
          <cell r="M562">
            <v>303</v>
          </cell>
          <cell r="N562">
            <v>303</v>
          </cell>
          <cell r="O562">
            <v>303</v>
          </cell>
          <cell r="P562" t="str">
            <v>Y</v>
          </cell>
          <cell r="Q562" t="str">
            <v>North</v>
          </cell>
          <cell r="R562" t="str">
            <v>FC</v>
          </cell>
          <cell r="S562" t="str">
            <v/>
          </cell>
          <cell r="U562" t="e">
            <v>#N/A</v>
          </cell>
          <cell r="V562" t="e">
            <v>#N/A</v>
          </cell>
          <cell r="W562" t="e">
            <v>#N/A</v>
          </cell>
          <cell r="X562" t="e">
            <v>#N/A</v>
          </cell>
          <cell r="Y562" t="e">
            <v>#N/A</v>
          </cell>
          <cell r="Z562" t="e">
            <v>#N/A</v>
          </cell>
          <cell r="AA562" t="e">
            <v>#N/A</v>
          </cell>
          <cell r="AB562" t="e">
            <v>#N/A</v>
          </cell>
          <cell r="AC562" t="e">
            <v>#N/A</v>
          </cell>
          <cell r="AD562" t="e">
            <v>#N/A</v>
          </cell>
          <cell r="AE562" t="e">
            <v>#N/A</v>
          </cell>
          <cell r="AF562" t="e">
            <v>#N/A</v>
          </cell>
        </row>
        <row r="563">
          <cell r="A563" t="str">
            <v>LECONT_2_LESBT1</v>
          </cell>
          <cell r="B563" t="str">
            <v>LeConte Energy Storage</v>
          </cell>
          <cell r="C563" t="str">
            <v>San Diego-IV</v>
          </cell>
          <cell r="D563">
            <v>40</v>
          </cell>
          <cell r="E563">
            <v>40</v>
          </cell>
          <cell r="F563">
            <v>40</v>
          </cell>
          <cell r="G563">
            <v>40</v>
          </cell>
          <cell r="H563">
            <v>40</v>
          </cell>
          <cell r="I563">
            <v>40</v>
          </cell>
          <cell r="J563">
            <v>40</v>
          </cell>
          <cell r="K563">
            <v>40</v>
          </cell>
          <cell r="L563">
            <v>40</v>
          </cell>
          <cell r="M563">
            <v>40</v>
          </cell>
          <cell r="N563">
            <v>40</v>
          </cell>
          <cell r="O563">
            <v>40</v>
          </cell>
          <cell r="P563" t="str">
            <v>Y</v>
          </cell>
          <cell r="Q563" t="str">
            <v>South</v>
          </cell>
          <cell r="R563" t="str">
            <v>ID</v>
          </cell>
          <cell r="S563">
            <v>1</v>
          </cell>
          <cell r="T563" t="str">
            <v>C8 - Waiting for Remedial Action Scheme -  Up to 40.4 MW PCDS.</v>
          </cell>
          <cell r="U563" t="e">
            <v>#N/A</v>
          </cell>
          <cell r="V563" t="e">
            <v>#N/A</v>
          </cell>
          <cell r="W563" t="e">
            <v>#N/A</v>
          </cell>
          <cell r="X563" t="e">
            <v>#N/A</v>
          </cell>
          <cell r="Y563" t="e">
            <v>#N/A</v>
          </cell>
          <cell r="Z563" t="e">
            <v>#N/A</v>
          </cell>
          <cell r="AA563" t="e">
            <v>#N/A</v>
          </cell>
          <cell r="AB563" t="e">
            <v>#N/A</v>
          </cell>
          <cell r="AC563" t="e">
            <v>#N/A</v>
          </cell>
          <cell r="AD563" t="e">
            <v>#N/A</v>
          </cell>
          <cell r="AE563" t="e">
            <v>#N/A</v>
          </cell>
          <cell r="AF563" t="e">
            <v>#N/A</v>
          </cell>
        </row>
        <row r="564">
          <cell r="A564" t="str">
            <v>LEPRFD_1_KANSAS</v>
          </cell>
          <cell r="B564" t="str">
            <v>Kansas</v>
          </cell>
          <cell r="C564" t="str">
            <v>Fresno</v>
          </cell>
          <cell r="D564">
            <v>0.08</v>
          </cell>
          <cell r="E564">
            <v>0.6</v>
          </cell>
          <cell r="F564">
            <v>0.7</v>
          </cell>
          <cell r="G564">
            <v>0.88</v>
          </cell>
          <cell r="H564">
            <v>1.28</v>
          </cell>
          <cell r="I564">
            <v>2.62</v>
          </cell>
          <cell r="J564">
            <v>2.88</v>
          </cell>
          <cell r="K564">
            <v>2.48</v>
          </cell>
          <cell r="L564">
            <v>2.22</v>
          </cell>
          <cell r="M564">
            <v>1.48</v>
          </cell>
          <cell r="N564">
            <v>1.14</v>
          </cell>
          <cell r="O564">
            <v>0.7</v>
          </cell>
          <cell r="P564" t="str">
            <v>N</v>
          </cell>
          <cell r="Q564" t="str">
            <v>North</v>
          </cell>
          <cell r="R564" t="str">
            <v>FC</v>
          </cell>
          <cell r="S564" t="str">
            <v/>
          </cell>
          <cell r="T564" t="str">
            <v/>
          </cell>
          <cell r="U564">
            <v>0.08</v>
          </cell>
          <cell r="V564">
            <v>0.6</v>
          </cell>
          <cell r="W564">
            <v>0.7</v>
          </cell>
          <cell r="X564">
            <v>0.88</v>
          </cell>
          <cell r="Y564">
            <v>1.28</v>
          </cell>
          <cell r="Z564">
            <v>2.62</v>
          </cell>
          <cell r="AA564">
            <v>2.88</v>
          </cell>
          <cell r="AB564">
            <v>2.48</v>
          </cell>
          <cell r="AC564">
            <v>2.22</v>
          </cell>
          <cell r="AD564">
            <v>1.48</v>
          </cell>
          <cell r="AE564">
            <v>1.14</v>
          </cell>
          <cell r="AF564">
            <v>0.7</v>
          </cell>
        </row>
        <row r="565">
          <cell r="A565" t="str">
            <v>LGHTHP_6_ICEGEN</v>
          </cell>
          <cell r="B565" t="str">
            <v>CARSON COGENERATION</v>
          </cell>
          <cell r="C565" t="str">
            <v>LA Basin</v>
          </cell>
          <cell r="D565">
            <v>48</v>
          </cell>
          <cell r="E565">
            <v>48</v>
          </cell>
          <cell r="F565">
            <v>48</v>
          </cell>
          <cell r="G565">
            <v>48</v>
          </cell>
          <cell r="H565">
            <v>48</v>
          </cell>
          <cell r="I565">
            <v>48</v>
          </cell>
          <cell r="J565">
            <v>48</v>
          </cell>
          <cell r="K565">
            <v>48</v>
          </cell>
          <cell r="L565">
            <v>48</v>
          </cell>
          <cell r="M565">
            <v>48</v>
          </cell>
          <cell r="N565">
            <v>48</v>
          </cell>
          <cell r="O565">
            <v>48</v>
          </cell>
          <cell r="P565" t="str">
            <v>Y</v>
          </cell>
          <cell r="Q565" t="str">
            <v>South</v>
          </cell>
          <cell r="R565" t="str">
            <v>FC</v>
          </cell>
          <cell r="S565" t="str">
            <v/>
          </cell>
          <cell r="T565" t="str">
            <v/>
          </cell>
          <cell r="U565" t="e">
            <v>#N/A</v>
          </cell>
          <cell r="V565" t="e">
            <v>#N/A</v>
          </cell>
          <cell r="W565" t="e">
            <v>#N/A</v>
          </cell>
          <cell r="X565" t="e">
            <v>#N/A</v>
          </cell>
          <cell r="Y565" t="e">
            <v>#N/A</v>
          </cell>
          <cell r="Z565" t="e">
            <v>#N/A</v>
          </cell>
          <cell r="AA565" t="e">
            <v>#N/A</v>
          </cell>
          <cell r="AB565" t="e">
            <v>#N/A</v>
          </cell>
          <cell r="AC565" t="e">
            <v>#N/A</v>
          </cell>
          <cell r="AD565" t="e">
            <v>#N/A</v>
          </cell>
          <cell r="AE565" t="e">
            <v>#N/A</v>
          </cell>
          <cell r="AF565" t="e">
            <v>#N/A</v>
          </cell>
        </row>
        <row r="566">
          <cell r="A566" t="str">
            <v>LHILLS_6_SOLAR1</v>
          </cell>
          <cell r="B566" t="str">
            <v>Lost Hills Solar</v>
          </cell>
          <cell r="C566" t="str">
            <v>CAISO System</v>
          </cell>
          <cell r="D566">
            <v>0.08</v>
          </cell>
          <cell r="E566">
            <v>0.6</v>
          </cell>
          <cell r="F566">
            <v>0.7</v>
          </cell>
          <cell r="G566">
            <v>0.88</v>
          </cell>
          <cell r="H566">
            <v>1.28</v>
          </cell>
          <cell r="I566">
            <v>2.62</v>
          </cell>
          <cell r="J566">
            <v>2.88</v>
          </cell>
          <cell r="K566">
            <v>2.48</v>
          </cell>
          <cell r="L566">
            <v>2.22</v>
          </cell>
          <cell r="M566">
            <v>1.48</v>
          </cell>
          <cell r="N566">
            <v>1.14</v>
          </cell>
          <cell r="O566">
            <v>0.7</v>
          </cell>
          <cell r="P566" t="str">
            <v>N</v>
          </cell>
          <cell r="Q566" t="str">
            <v>North</v>
          </cell>
          <cell r="R566" t="str">
            <v>FC</v>
          </cell>
          <cell r="S566" t="str">
            <v/>
          </cell>
          <cell r="T566" t="str">
            <v/>
          </cell>
          <cell r="U566">
            <v>0.08</v>
          </cell>
          <cell r="V566">
            <v>0.6</v>
          </cell>
          <cell r="W566">
            <v>0.7</v>
          </cell>
          <cell r="X566">
            <v>0.88</v>
          </cell>
          <cell r="Y566">
            <v>1.28</v>
          </cell>
          <cell r="Z566">
            <v>2.62</v>
          </cell>
          <cell r="AA566">
            <v>2.88</v>
          </cell>
          <cell r="AB566">
            <v>2.48</v>
          </cell>
          <cell r="AC566">
            <v>2.22</v>
          </cell>
          <cell r="AD566">
            <v>1.48</v>
          </cell>
          <cell r="AE566">
            <v>1.14</v>
          </cell>
          <cell r="AF566">
            <v>0.7</v>
          </cell>
        </row>
        <row r="567">
          <cell r="A567" t="str">
            <v>LILIAC_6_SOLAR</v>
          </cell>
          <cell r="B567" t="str">
            <v>Mesa Crest</v>
          </cell>
          <cell r="C567" t="str">
            <v>San Diego-IV</v>
          </cell>
          <cell r="D567">
            <v>0.01</v>
          </cell>
          <cell r="E567">
            <v>0.09</v>
          </cell>
          <cell r="F567">
            <v>0.11</v>
          </cell>
          <cell r="G567">
            <v>0.13</v>
          </cell>
          <cell r="H567">
            <v>0.19</v>
          </cell>
          <cell r="I567">
            <v>0.39</v>
          </cell>
          <cell r="J567">
            <v>0.43</v>
          </cell>
          <cell r="K567">
            <v>0.37</v>
          </cell>
          <cell r="L567">
            <v>0.33</v>
          </cell>
          <cell r="M567">
            <v>0.22</v>
          </cell>
          <cell r="N567">
            <v>0.17</v>
          </cell>
          <cell r="O567">
            <v>0.11</v>
          </cell>
          <cell r="P567" t="str">
            <v>N</v>
          </cell>
          <cell r="Q567" t="str">
            <v>South</v>
          </cell>
          <cell r="R567" t="str">
            <v>FC</v>
          </cell>
          <cell r="S567" t="str">
            <v/>
          </cell>
          <cell r="T567" t="str">
            <v/>
          </cell>
          <cell r="U567">
            <v>0.01</v>
          </cell>
          <cell r="V567">
            <v>0.09</v>
          </cell>
          <cell r="W567">
            <v>0.11</v>
          </cell>
          <cell r="X567">
            <v>0.13</v>
          </cell>
          <cell r="Y567">
            <v>0.19</v>
          </cell>
          <cell r="Z567">
            <v>0.39</v>
          </cell>
          <cell r="AA567">
            <v>0.43</v>
          </cell>
          <cell r="AB567">
            <v>0.37</v>
          </cell>
          <cell r="AC567">
            <v>0.33</v>
          </cell>
          <cell r="AD567">
            <v>0.22</v>
          </cell>
          <cell r="AE567">
            <v>0.17</v>
          </cell>
          <cell r="AF567">
            <v>0.11</v>
          </cell>
        </row>
        <row r="568">
          <cell r="A568" t="str">
            <v>LITLRK_6_GBCSR1</v>
          </cell>
          <cell r="B568" t="str">
            <v>Green Beanworks C</v>
          </cell>
          <cell r="C568" t="str">
            <v>Big Creek-Ventura</v>
          </cell>
          <cell r="D568">
            <v>0.01</v>
          </cell>
          <cell r="E568">
            <v>0.09</v>
          </cell>
          <cell r="F568">
            <v>0.11</v>
          </cell>
          <cell r="G568">
            <v>0.13</v>
          </cell>
          <cell r="H568">
            <v>0.19</v>
          </cell>
          <cell r="I568">
            <v>0.39</v>
          </cell>
          <cell r="J568">
            <v>0.43</v>
          </cell>
          <cell r="K568">
            <v>0.37</v>
          </cell>
          <cell r="L568">
            <v>0.33</v>
          </cell>
          <cell r="M568">
            <v>0.22</v>
          </cell>
          <cell r="N568">
            <v>0.17</v>
          </cell>
          <cell r="O568">
            <v>0.11</v>
          </cell>
          <cell r="P568" t="str">
            <v>N</v>
          </cell>
          <cell r="Q568" t="str">
            <v>South</v>
          </cell>
          <cell r="R568" t="str">
            <v>FC</v>
          </cell>
          <cell r="S568" t="str">
            <v/>
          </cell>
          <cell r="T568" t="str">
            <v/>
          </cell>
          <cell r="U568">
            <v>0.01</v>
          </cell>
          <cell r="V568">
            <v>0.09</v>
          </cell>
          <cell r="W568">
            <v>0.11</v>
          </cell>
          <cell r="X568">
            <v>0.13</v>
          </cell>
          <cell r="Y568">
            <v>0.19</v>
          </cell>
          <cell r="Z568">
            <v>0.39</v>
          </cell>
          <cell r="AA568">
            <v>0.43</v>
          </cell>
          <cell r="AB568">
            <v>0.37</v>
          </cell>
          <cell r="AC568">
            <v>0.33</v>
          </cell>
          <cell r="AD568">
            <v>0.22</v>
          </cell>
          <cell r="AE568">
            <v>0.17</v>
          </cell>
          <cell r="AF568">
            <v>0.11</v>
          </cell>
        </row>
        <row r="569">
          <cell r="A569" t="str">
            <v>LITLRK_6_SEPV01</v>
          </cell>
          <cell r="B569" t="str">
            <v>Gestamp Solar 1</v>
          </cell>
          <cell r="C569" t="str">
            <v>Big Creek-Ventura</v>
          </cell>
          <cell r="D569">
            <v>0</v>
          </cell>
          <cell r="E569">
            <v>0</v>
          </cell>
          <cell r="F569">
            <v>0</v>
          </cell>
          <cell r="G569">
            <v>0</v>
          </cell>
          <cell r="H569">
            <v>0</v>
          </cell>
          <cell r="I569">
            <v>0</v>
          </cell>
          <cell r="J569">
            <v>0</v>
          </cell>
          <cell r="K569">
            <v>0</v>
          </cell>
          <cell r="L569">
            <v>0</v>
          </cell>
          <cell r="M569">
            <v>0</v>
          </cell>
          <cell r="N569">
            <v>0</v>
          </cell>
          <cell r="O569">
            <v>0</v>
          </cell>
          <cell r="P569" t="str">
            <v>N</v>
          </cell>
          <cell r="Q569" t="str">
            <v>South</v>
          </cell>
          <cell r="R569" t="str">
            <v>EO</v>
          </cell>
          <cell r="S569" t="str">
            <v/>
          </cell>
          <cell r="T569" t="str">
            <v/>
          </cell>
          <cell r="U569">
            <v>0.01</v>
          </cell>
          <cell r="V569">
            <v>0.06</v>
          </cell>
          <cell r="W569">
            <v>0.07</v>
          </cell>
          <cell r="X569">
            <v>0.09</v>
          </cell>
          <cell r="Y569">
            <v>0.13</v>
          </cell>
          <cell r="Z569">
            <v>0.26</v>
          </cell>
          <cell r="AA569">
            <v>0.29</v>
          </cell>
          <cell r="AB569">
            <v>0.25</v>
          </cell>
          <cell r="AC569">
            <v>0.22</v>
          </cell>
          <cell r="AD569">
            <v>0.15</v>
          </cell>
          <cell r="AE569">
            <v>0.11</v>
          </cell>
          <cell r="AF569">
            <v>0.07</v>
          </cell>
        </row>
        <row r="570">
          <cell r="A570" t="str">
            <v>LITLRK_6_SOLAR1</v>
          </cell>
          <cell r="B570" t="str">
            <v>Lancaster Little Rock C </v>
          </cell>
          <cell r="C570" t="str">
            <v>Big Creek-Ventura</v>
          </cell>
          <cell r="D570">
            <v>0.02</v>
          </cell>
          <cell r="E570">
            <v>0.15</v>
          </cell>
          <cell r="F570">
            <v>0.18</v>
          </cell>
          <cell r="G570">
            <v>0.22</v>
          </cell>
          <cell r="H570">
            <v>0.32</v>
          </cell>
          <cell r="I570">
            <v>0.66</v>
          </cell>
          <cell r="J570">
            <v>0.72</v>
          </cell>
          <cell r="K570">
            <v>0.62</v>
          </cell>
          <cell r="L570">
            <v>0.56</v>
          </cell>
          <cell r="M570">
            <v>0.37</v>
          </cell>
          <cell r="N570">
            <v>0.29</v>
          </cell>
          <cell r="O570">
            <v>0.18</v>
          </cell>
          <cell r="P570" t="str">
            <v>N</v>
          </cell>
          <cell r="Q570" t="str">
            <v>South</v>
          </cell>
          <cell r="R570" t="str">
            <v>FC</v>
          </cell>
          <cell r="S570" t="str">
            <v/>
          </cell>
          <cell r="T570" t="str">
            <v/>
          </cell>
          <cell r="U570">
            <v>0.02</v>
          </cell>
          <cell r="V570">
            <v>0.15</v>
          </cell>
          <cell r="W570">
            <v>0.18</v>
          </cell>
          <cell r="X570">
            <v>0.22</v>
          </cell>
          <cell r="Y570">
            <v>0.32</v>
          </cell>
          <cell r="Z570">
            <v>0.66</v>
          </cell>
          <cell r="AA570">
            <v>0.72</v>
          </cell>
          <cell r="AB570">
            <v>0.62</v>
          </cell>
          <cell r="AC570">
            <v>0.56</v>
          </cell>
          <cell r="AD570">
            <v>0.37</v>
          </cell>
          <cell r="AE570">
            <v>0.29</v>
          </cell>
          <cell r="AF570">
            <v>0.18</v>
          </cell>
        </row>
        <row r="571">
          <cell r="A571" t="str">
            <v>LITLRK_6_SOLAR2</v>
          </cell>
          <cell r="B571" t="str">
            <v>Palmdale 18</v>
          </cell>
          <cell r="C571" t="str">
            <v>Big Creek-Ventura</v>
          </cell>
          <cell r="D571">
            <v>0.01</v>
          </cell>
          <cell r="E571">
            <v>0.06</v>
          </cell>
          <cell r="F571">
            <v>0.07</v>
          </cell>
          <cell r="G571">
            <v>0.09</v>
          </cell>
          <cell r="H571">
            <v>0.13</v>
          </cell>
          <cell r="I571">
            <v>0.26</v>
          </cell>
          <cell r="J571">
            <v>0.29</v>
          </cell>
          <cell r="K571">
            <v>0.25</v>
          </cell>
          <cell r="L571">
            <v>0.22</v>
          </cell>
          <cell r="M571">
            <v>0.15</v>
          </cell>
          <cell r="N571">
            <v>0.11</v>
          </cell>
          <cell r="O571">
            <v>0.07</v>
          </cell>
          <cell r="P571" t="str">
            <v>N</v>
          </cell>
          <cell r="Q571" t="str">
            <v>South</v>
          </cell>
          <cell r="R571" t="str">
            <v>FC</v>
          </cell>
          <cell r="S571" t="str">
            <v/>
          </cell>
          <cell r="T571" t="str">
            <v/>
          </cell>
          <cell r="U571">
            <v>0.01</v>
          </cell>
          <cell r="V571">
            <v>0.06</v>
          </cell>
          <cell r="W571">
            <v>0.07</v>
          </cell>
          <cell r="X571">
            <v>0.09</v>
          </cell>
          <cell r="Y571">
            <v>0.13</v>
          </cell>
          <cell r="Z571">
            <v>0.26</v>
          </cell>
          <cell r="AA571">
            <v>0.29</v>
          </cell>
          <cell r="AB571">
            <v>0.25</v>
          </cell>
          <cell r="AC571">
            <v>0.22</v>
          </cell>
          <cell r="AD571">
            <v>0.15</v>
          </cell>
          <cell r="AE571">
            <v>0.11</v>
          </cell>
          <cell r="AF571">
            <v>0.07</v>
          </cell>
        </row>
        <row r="572">
          <cell r="A572" t="str">
            <v>LITLRK_6_SOLAR3</v>
          </cell>
          <cell r="B572" t="str">
            <v>One Ten Partners</v>
          </cell>
          <cell r="C572" t="str">
            <v>Big Creek-Ventura</v>
          </cell>
          <cell r="D572">
            <v>0.01</v>
          </cell>
          <cell r="E572">
            <v>0.06</v>
          </cell>
          <cell r="F572">
            <v>0.07</v>
          </cell>
          <cell r="G572">
            <v>0.09</v>
          </cell>
          <cell r="H572">
            <v>0.13</v>
          </cell>
          <cell r="I572">
            <v>0.26</v>
          </cell>
          <cell r="J572">
            <v>0.29</v>
          </cell>
          <cell r="K572">
            <v>0.25</v>
          </cell>
          <cell r="L572">
            <v>0.22</v>
          </cell>
          <cell r="M572">
            <v>0.15</v>
          </cell>
          <cell r="N572">
            <v>0.11</v>
          </cell>
          <cell r="O572">
            <v>0.07</v>
          </cell>
          <cell r="P572" t="str">
            <v>N</v>
          </cell>
          <cell r="Q572" t="str">
            <v>South</v>
          </cell>
          <cell r="R572" t="str">
            <v>FC</v>
          </cell>
          <cell r="S572" t="str">
            <v/>
          </cell>
          <cell r="T572" t="str">
            <v/>
          </cell>
          <cell r="U572">
            <v>0.01</v>
          </cell>
          <cell r="V572">
            <v>0.06</v>
          </cell>
          <cell r="W572">
            <v>0.07</v>
          </cell>
          <cell r="X572">
            <v>0.09</v>
          </cell>
          <cell r="Y572">
            <v>0.13</v>
          </cell>
          <cell r="Z572">
            <v>0.26</v>
          </cell>
          <cell r="AA572">
            <v>0.29</v>
          </cell>
          <cell r="AB572">
            <v>0.25</v>
          </cell>
          <cell r="AC572">
            <v>0.22</v>
          </cell>
          <cell r="AD572">
            <v>0.15</v>
          </cell>
          <cell r="AE572">
            <v>0.11</v>
          </cell>
          <cell r="AF572">
            <v>0.07</v>
          </cell>
        </row>
        <row r="573">
          <cell r="A573" t="str">
            <v>LITLRK_6_SOLAR4</v>
          </cell>
          <cell r="B573" t="str">
            <v>Little Rock Pham Solar</v>
          </cell>
          <cell r="C573" t="str">
            <v>Big Creek-Ventura</v>
          </cell>
          <cell r="D573">
            <v>0.01</v>
          </cell>
          <cell r="E573">
            <v>0.09</v>
          </cell>
          <cell r="F573">
            <v>0.11</v>
          </cell>
          <cell r="G573">
            <v>0.13</v>
          </cell>
          <cell r="H573">
            <v>0.19</v>
          </cell>
          <cell r="I573">
            <v>0.39</v>
          </cell>
          <cell r="J573">
            <v>0.43</v>
          </cell>
          <cell r="K573">
            <v>0.37</v>
          </cell>
          <cell r="L573">
            <v>0.33</v>
          </cell>
          <cell r="M573">
            <v>0.22</v>
          </cell>
          <cell r="N573">
            <v>0.17</v>
          </cell>
          <cell r="O573">
            <v>0.11</v>
          </cell>
          <cell r="P573" t="str">
            <v>N</v>
          </cell>
          <cell r="Q573" t="str">
            <v>South</v>
          </cell>
          <cell r="R573" t="str">
            <v>FC</v>
          </cell>
          <cell r="S573" t="str">
            <v/>
          </cell>
          <cell r="T573" t="str">
            <v/>
          </cell>
          <cell r="U573">
            <v>0.01</v>
          </cell>
          <cell r="V573">
            <v>0.09</v>
          </cell>
          <cell r="W573">
            <v>0.11</v>
          </cell>
          <cell r="X573">
            <v>0.13</v>
          </cell>
          <cell r="Y573">
            <v>0.19</v>
          </cell>
          <cell r="Z573">
            <v>0.39</v>
          </cell>
          <cell r="AA573">
            <v>0.43</v>
          </cell>
          <cell r="AB573">
            <v>0.37</v>
          </cell>
          <cell r="AC573">
            <v>0.33</v>
          </cell>
          <cell r="AD573">
            <v>0.22</v>
          </cell>
          <cell r="AE573">
            <v>0.17</v>
          </cell>
          <cell r="AF573">
            <v>0.11</v>
          </cell>
        </row>
        <row r="574">
          <cell r="A574" t="str">
            <v>LIVEOK_6_SOLAR</v>
          </cell>
          <cell r="B574" t="str">
            <v>Harris</v>
          </cell>
          <cell r="C574" t="str">
            <v>Sierra</v>
          </cell>
          <cell r="D574">
            <v>0.01</v>
          </cell>
          <cell r="E574">
            <v>0.04</v>
          </cell>
          <cell r="F574">
            <v>0.04</v>
          </cell>
          <cell r="G574">
            <v>0.06</v>
          </cell>
          <cell r="H574">
            <v>0.08</v>
          </cell>
          <cell r="I574">
            <v>0.16</v>
          </cell>
          <cell r="J574">
            <v>0.18</v>
          </cell>
          <cell r="K574">
            <v>0.16</v>
          </cell>
          <cell r="L574">
            <v>0.14</v>
          </cell>
          <cell r="M574">
            <v>0.09</v>
          </cell>
          <cell r="N574">
            <v>0.07</v>
          </cell>
          <cell r="O574">
            <v>0.04</v>
          </cell>
          <cell r="P574" t="str">
            <v>N</v>
          </cell>
          <cell r="Q574" t="str">
            <v>North</v>
          </cell>
          <cell r="R574" t="str">
            <v>PD</v>
          </cell>
          <cell r="S574" t="str">
            <v>40%</v>
          </cell>
          <cell r="T574" t="str">
            <v/>
          </cell>
          <cell r="U574">
            <v>0.01</v>
          </cell>
          <cell r="V574">
            <v>0.04</v>
          </cell>
          <cell r="W574">
            <v>0.04</v>
          </cell>
          <cell r="X574">
            <v>0.06</v>
          </cell>
          <cell r="Y574">
            <v>0.08</v>
          </cell>
          <cell r="Z574">
            <v>0.16</v>
          </cell>
          <cell r="AA574">
            <v>0.18</v>
          </cell>
          <cell r="AB574">
            <v>0.16</v>
          </cell>
          <cell r="AC574">
            <v>0.14</v>
          </cell>
          <cell r="AD574">
            <v>0.09</v>
          </cell>
          <cell r="AE574">
            <v>0.07</v>
          </cell>
          <cell r="AF574">
            <v>0.04</v>
          </cell>
        </row>
        <row r="575">
          <cell r="A575" t="str">
            <v>LIVOAK_1_UNIT 1</v>
          </cell>
          <cell r="B575" t="str">
            <v>LIVE OAK LIMITED</v>
          </cell>
          <cell r="C575" t="str">
            <v>Kern</v>
          </cell>
          <cell r="D575">
            <v>49.7</v>
          </cell>
          <cell r="E575">
            <v>49.7</v>
          </cell>
          <cell r="F575">
            <v>49.7</v>
          </cell>
          <cell r="G575">
            <v>49.7</v>
          </cell>
          <cell r="H575">
            <v>49.7</v>
          </cell>
          <cell r="I575">
            <v>49.7</v>
          </cell>
          <cell r="J575">
            <v>49.7</v>
          </cell>
          <cell r="K575">
            <v>49.7</v>
          </cell>
          <cell r="L575">
            <v>49.7</v>
          </cell>
          <cell r="M575">
            <v>49.7</v>
          </cell>
          <cell r="N575">
            <v>49.7</v>
          </cell>
          <cell r="O575">
            <v>49.7</v>
          </cell>
          <cell r="P575" t="str">
            <v>Y</v>
          </cell>
          <cell r="Q575" t="str">
            <v>North</v>
          </cell>
          <cell r="R575" t="str">
            <v>FC</v>
          </cell>
          <cell r="S575" t="str">
            <v/>
          </cell>
          <cell r="T575" t="str">
            <v/>
          </cell>
          <cell r="U575" t="e">
            <v>#N/A</v>
          </cell>
          <cell r="V575" t="e">
            <v>#N/A</v>
          </cell>
          <cell r="W575" t="e">
            <v>#N/A</v>
          </cell>
          <cell r="X575" t="e">
            <v>#N/A</v>
          </cell>
          <cell r="Y575" t="e">
            <v>#N/A</v>
          </cell>
          <cell r="Z575" t="e">
            <v>#N/A</v>
          </cell>
          <cell r="AA575" t="e">
            <v>#N/A</v>
          </cell>
          <cell r="AB575" t="e">
            <v>#N/A</v>
          </cell>
          <cell r="AC575" t="e">
            <v>#N/A</v>
          </cell>
          <cell r="AD575" t="e">
            <v>#N/A</v>
          </cell>
          <cell r="AE575" t="e">
            <v>#N/A</v>
          </cell>
          <cell r="AF575" t="e">
            <v>#N/A</v>
          </cell>
        </row>
        <row r="576">
          <cell r="A576" t="str">
            <v>LMBEPK_2_UNITA1</v>
          </cell>
          <cell r="B576" t="str">
            <v>Lambie Energy Center, Unit #1</v>
          </cell>
          <cell r="C576" t="str">
            <v>Bay Area</v>
          </cell>
          <cell r="D576">
            <v>47.5</v>
          </cell>
          <cell r="E576">
            <v>47.5</v>
          </cell>
          <cell r="F576">
            <v>47.5</v>
          </cell>
          <cell r="G576">
            <v>47.5</v>
          </cell>
          <cell r="H576">
            <v>47.5</v>
          </cell>
          <cell r="I576">
            <v>47.5</v>
          </cell>
          <cell r="J576">
            <v>47.5</v>
          </cell>
          <cell r="K576">
            <v>47.5</v>
          </cell>
          <cell r="L576">
            <v>47.5</v>
          </cell>
          <cell r="M576">
            <v>47.5</v>
          </cell>
          <cell r="N576">
            <v>47.5</v>
          </cell>
          <cell r="O576">
            <v>47.5</v>
          </cell>
          <cell r="P576" t="str">
            <v>Y</v>
          </cell>
          <cell r="Q576" t="str">
            <v>North</v>
          </cell>
          <cell r="R576" t="str">
            <v>FC</v>
          </cell>
          <cell r="S576" t="str">
            <v/>
          </cell>
          <cell r="T576" t="str">
            <v/>
          </cell>
          <cell r="U576" t="e">
            <v>#N/A</v>
          </cell>
          <cell r="V576" t="e">
            <v>#N/A</v>
          </cell>
          <cell r="W576" t="e">
            <v>#N/A</v>
          </cell>
          <cell r="X576" t="e">
            <v>#N/A</v>
          </cell>
          <cell r="Y576" t="e">
            <v>#N/A</v>
          </cell>
          <cell r="Z576" t="e">
            <v>#N/A</v>
          </cell>
          <cell r="AA576" t="e">
            <v>#N/A</v>
          </cell>
          <cell r="AB576" t="e">
            <v>#N/A</v>
          </cell>
          <cell r="AC576" t="e">
            <v>#N/A</v>
          </cell>
          <cell r="AD576" t="e">
            <v>#N/A</v>
          </cell>
          <cell r="AE576" t="e">
            <v>#N/A</v>
          </cell>
          <cell r="AF576" t="e">
            <v>#N/A</v>
          </cell>
        </row>
        <row r="577">
          <cell r="A577" t="str">
            <v>LMBEPK_2_UNITA2</v>
          </cell>
          <cell r="B577" t="str">
            <v>Creed Energy Center, Unit #1</v>
          </cell>
          <cell r="C577" t="str">
            <v>Bay Area</v>
          </cell>
          <cell r="D577">
            <v>47.6</v>
          </cell>
          <cell r="E577">
            <v>47.6</v>
          </cell>
          <cell r="F577">
            <v>47.6</v>
          </cell>
          <cell r="G577">
            <v>47.6</v>
          </cell>
          <cell r="H577">
            <v>47.6</v>
          </cell>
          <cell r="I577">
            <v>47.6</v>
          </cell>
          <cell r="J577">
            <v>47.6</v>
          </cell>
          <cell r="K577">
            <v>47.6</v>
          </cell>
          <cell r="L577">
            <v>47.6</v>
          </cell>
          <cell r="M577">
            <v>47.6</v>
          </cell>
          <cell r="N577">
            <v>47.6</v>
          </cell>
          <cell r="O577">
            <v>47.6</v>
          </cell>
          <cell r="P577" t="str">
            <v>Y</v>
          </cell>
          <cell r="Q577" t="str">
            <v>North</v>
          </cell>
          <cell r="R577" t="str">
            <v>FC</v>
          </cell>
          <cell r="S577" t="str">
            <v/>
          </cell>
          <cell r="T577" t="str">
            <v/>
          </cell>
          <cell r="U577" t="e">
            <v>#N/A</v>
          </cell>
          <cell r="V577" t="e">
            <v>#N/A</v>
          </cell>
          <cell r="W577" t="e">
            <v>#N/A</v>
          </cell>
          <cell r="X577" t="e">
            <v>#N/A</v>
          </cell>
          <cell r="Y577" t="e">
            <v>#N/A</v>
          </cell>
          <cell r="Z577" t="e">
            <v>#N/A</v>
          </cell>
          <cell r="AA577" t="e">
            <v>#N/A</v>
          </cell>
          <cell r="AB577" t="e">
            <v>#N/A</v>
          </cell>
          <cell r="AC577" t="e">
            <v>#N/A</v>
          </cell>
          <cell r="AD577" t="e">
            <v>#N/A</v>
          </cell>
          <cell r="AE577" t="e">
            <v>#N/A</v>
          </cell>
          <cell r="AF577" t="e">
            <v>#N/A</v>
          </cell>
        </row>
        <row r="578">
          <cell r="A578" t="str">
            <v>LMBEPK_2_UNITA3</v>
          </cell>
          <cell r="B578" t="str">
            <v>Goose Haven Energy Center, Unit #1</v>
          </cell>
          <cell r="C578" t="str">
            <v>Bay Area</v>
          </cell>
          <cell r="D578">
            <v>47.75</v>
          </cell>
          <cell r="E578">
            <v>47.75</v>
          </cell>
          <cell r="F578">
            <v>47.75</v>
          </cell>
          <cell r="G578">
            <v>47.75</v>
          </cell>
          <cell r="H578">
            <v>47.75</v>
          </cell>
          <cell r="I578">
            <v>47.75</v>
          </cell>
          <cell r="J578">
            <v>47.75</v>
          </cell>
          <cell r="K578">
            <v>47.75</v>
          </cell>
          <cell r="L578">
            <v>47.75</v>
          </cell>
          <cell r="M578">
            <v>47.75</v>
          </cell>
          <cell r="N578">
            <v>47.75</v>
          </cell>
          <cell r="O578">
            <v>47.75</v>
          </cell>
          <cell r="P578" t="str">
            <v>Y</v>
          </cell>
          <cell r="Q578" t="str">
            <v>North</v>
          </cell>
          <cell r="R578" t="str">
            <v>FC</v>
          </cell>
          <cell r="S578" t="str">
            <v/>
          </cell>
          <cell r="T578" t="str">
            <v/>
          </cell>
          <cell r="U578" t="e">
            <v>#N/A</v>
          </cell>
          <cell r="V578" t="e">
            <v>#N/A</v>
          </cell>
          <cell r="W578" t="e">
            <v>#N/A</v>
          </cell>
          <cell r="X578" t="e">
            <v>#N/A</v>
          </cell>
          <cell r="Y578" t="e">
            <v>#N/A</v>
          </cell>
          <cell r="Z578" t="e">
            <v>#N/A</v>
          </cell>
          <cell r="AA578" t="e">
            <v>#N/A</v>
          </cell>
          <cell r="AB578" t="e">
            <v>#N/A</v>
          </cell>
          <cell r="AC578" t="e">
            <v>#N/A</v>
          </cell>
          <cell r="AD578" t="e">
            <v>#N/A</v>
          </cell>
          <cell r="AE578" t="e">
            <v>#N/A</v>
          </cell>
          <cell r="AF578" t="e">
            <v>#N/A</v>
          </cell>
        </row>
        <row r="579">
          <cell r="A579" t="str">
            <v>LMEC_1_PL1X3</v>
          </cell>
          <cell r="B579" t="str">
            <v>Los Medanos Energy Center AGGREGATE</v>
          </cell>
          <cell r="C579" t="str">
            <v>Bay Area</v>
          </cell>
          <cell r="D579">
            <v>580</v>
          </cell>
          <cell r="E579">
            <v>580</v>
          </cell>
          <cell r="F579">
            <v>580</v>
          </cell>
          <cell r="G579">
            <v>580</v>
          </cell>
          <cell r="H579">
            <v>580</v>
          </cell>
          <cell r="I579">
            <v>580</v>
          </cell>
          <cell r="J579">
            <v>580</v>
          </cell>
          <cell r="K579">
            <v>580</v>
          </cell>
          <cell r="L579">
            <v>580</v>
          </cell>
          <cell r="M579">
            <v>580</v>
          </cell>
          <cell r="N579">
            <v>580</v>
          </cell>
          <cell r="O579">
            <v>580</v>
          </cell>
          <cell r="P579" t="str">
            <v>Y</v>
          </cell>
          <cell r="Q579" t="str">
            <v>North</v>
          </cell>
          <cell r="R579" t="str">
            <v>FC</v>
          </cell>
          <cell r="S579" t="str">
            <v/>
          </cell>
          <cell r="T579" t="str">
            <v/>
          </cell>
          <cell r="U579" t="e">
            <v>#N/A</v>
          </cell>
          <cell r="V579" t="e">
            <v>#N/A</v>
          </cell>
          <cell r="W579" t="e">
            <v>#N/A</v>
          </cell>
          <cell r="X579" t="e">
            <v>#N/A</v>
          </cell>
          <cell r="Y579" t="e">
            <v>#N/A</v>
          </cell>
          <cell r="Z579" t="e">
            <v>#N/A</v>
          </cell>
          <cell r="AA579" t="e">
            <v>#N/A</v>
          </cell>
          <cell r="AB579" t="e">
            <v>#N/A</v>
          </cell>
          <cell r="AC579" t="e">
            <v>#N/A</v>
          </cell>
          <cell r="AD579" t="e">
            <v>#N/A</v>
          </cell>
          <cell r="AE579" t="e">
            <v>#N/A</v>
          </cell>
          <cell r="AF579" t="e">
            <v>#N/A</v>
          </cell>
        </row>
        <row r="580">
          <cell r="A580" t="str">
            <v>LNCSTR_6_CREST</v>
          </cell>
          <cell r="B580" t="str">
            <v>Lanacaster Aggregate Solar Resources</v>
          </cell>
          <cell r="C580" t="str">
            <v>Big Creek-Ventura</v>
          </cell>
          <cell r="D580">
            <v>0</v>
          </cell>
          <cell r="E580">
            <v>0</v>
          </cell>
          <cell r="F580">
            <v>0</v>
          </cell>
          <cell r="G580">
            <v>0</v>
          </cell>
          <cell r="H580">
            <v>0</v>
          </cell>
          <cell r="I580">
            <v>0</v>
          </cell>
          <cell r="J580">
            <v>0</v>
          </cell>
          <cell r="K580">
            <v>0</v>
          </cell>
          <cell r="L580">
            <v>0</v>
          </cell>
          <cell r="M580">
            <v>0</v>
          </cell>
          <cell r="N580">
            <v>0</v>
          </cell>
          <cell r="O580">
            <v>0</v>
          </cell>
          <cell r="P580" t="str">
            <v>N</v>
          </cell>
          <cell r="Q580" t="str">
            <v>South</v>
          </cell>
          <cell r="R580" t="str">
            <v>EO</v>
          </cell>
          <cell r="S580" t="str">
            <v/>
          </cell>
          <cell r="T580" t="str">
            <v/>
          </cell>
          <cell r="U580">
            <v>0.02</v>
          </cell>
          <cell r="V580">
            <v>0.17</v>
          </cell>
          <cell r="W580">
            <v>0.19</v>
          </cell>
          <cell r="X580">
            <v>0.24</v>
          </cell>
          <cell r="Y580">
            <v>0.35</v>
          </cell>
          <cell r="Z580">
            <v>0.72</v>
          </cell>
          <cell r="AA580">
            <v>0.79</v>
          </cell>
          <cell r="AB580">
            <v>0.68</v>
          </cell>
          <cell r="AC580">
            <v>0.61</v>
          </cell>
          <cell r="AD580">
            <v>0.41</v>
          </cell>
          <cell r="AE580">
            <v>0.31</v>
          </cell>
          <cell r="AF580">
            <v>0.19</v>
          </cell>
        </row>
        <row r="581">
          <cell r="A581" t="str">
            <v>LNCSTR_6_SOLAR2</v>
          </cell>
          <cell r="B581" t="str">
            <v>SEPV Sierra NGR</v>
          </cell>
          <cell r="C581" t="str">
            <v>Big Creek-Ventura</v>
          </cell>
          <cell r="D581">
            <v>3.13</v>
          </cell>
          <cell r="E581">
            <v>4.11</v>
          </cell>
          <cell r="F581">
            <v>4.26</v>
          </cell>
          <cell r="G581">
            <v>4.28</v>
          </cell>
          <cell r="H581">
            <v>4.31</v>
          </cell>
          <cell r="I581">
            <v>4.39</v>
          </cell>
          <cell r="J581">
            <v>4.41</v>
          </cell>
          <cell r="K581">
            <v>4.37</v>
          </cell>
          <cell r="L581">
            <v>4.32</v>
          </cell>
          <cell r="M581">
            <v>4.27</v>
          </cell>
          <cell r="N581">
            <v>3.58</v>
          </cell>
          <cell r="O581">
            <v>2.57</v>
          </cell>
          <cell r="P581" t="str">
            <v>Y</v>
          </cell>
          <cell r="Q581" t="str">
            <v>South</v>
          </cell>
          <cell r="R581" t="str">
            <v>PD</v>
          </cell>
          <cell r="S581" t="str">
            <v>6.90</v>
          </cell>
          <cell r="T581" t="str">
            <v>Hybrid - Solar PV 3.00 MW and BESS 4.25 MW</v>
          </cell>
          <cell r="U581" t="e">
            <v>#N/A</v>
          </cell>
          <cell r="V581" t="e">
            <v>#N/A</v>
          </cell>
          <cell r="W581" t="e">
            <v>#N/A</v>
          </cell>
          <cell r="X581" t="e">
            <v>#N/A</v>
          </cell>
          <cell r="Y581" t="e">
            <v>#N/A</v>
          </cell>
          <cell r="Z581" t="e">
            <v>#N/A</v>
          </cell>
          <cell r="AA581" t="e">
            <v>#N/A</v>
          </cell>
          <cell r="AB581" t="e">
            <v>#N/A</v>
          </cell>
          <cell r="AC581" t="e">
            <v>#N/A</v>
          </cell>
          <cell r="AD581" t="e">
            <v>#N/A</v>
          </cell>
          <cell r="AE581" t="e">
            <v>#N/A</v>
          </cell>
          <cell r="AF581" t="e">
            <v>#N/A</v>
          </cell>
        </row>
        <row r="582">
          <cell r="A582" t="str">
            <v>LOCKFD_1_BEARCK</v>
          </cell>
          <cell r="B582" t="str">
            <v>Bear Creek Solar</v>
          </cell>
          <cell r="C582" t="str">
            <v>Stockton</v>
          </cell>
          <cell r="D582">
            <v>0.01</v>
          </cell>
          <cell r="E582">
            <v>0.05</v>
          </cell>
          <cell r="F582">
            <v>0.05</v>
          </cell>
          <cell r="G582">
            <v>0.07</v>
          </cell>
          <cell r="H582">
            <v>0.1</v>
          </cell>
          <cell r="I582">
            <v>0.2</v>
          </cell>
          <cell r="J582">
            <v>0.22</v>
          </cell>
          <cell r="K582">
            <v>0.19</v>
          </cell>
          <cell r="L582">
            <v>0.17</v>
          </cell>
          <cell r="M582">
            <v>0.11</v>
          </cell>
          <cell r="N582">
            <v>0.09</v>
          </cell>
          <cell r="O582">
            <v>0.05</v>
          </cell>
          <cell r="P582" t="str">
            <v>N</v>
          </cell>
          <cell r="Q582" t="str">
            <v>North</v>
          </cell>
          <cell r="R582" t="str">
            <v>FC</v>
          </cell>
          <cell r="S582" t="str">
            <v/>
          </cell>
          <cell r="T582" t="str">
            <v/>
          </cell>
          <cell r="U582">
            <v>0.01</v>
          </cell>
          <cell r="V582">
            <v>0.05</v>
          </cell>
          <cell r="W582">
            <v>0.05</v>
          </cell>
          <cell r="X582">
            <v>0.07</v>
          </cell>
          <cell r="Y582">
            <v>0.1</v>
          </cell>
          <cell r="Z582">
            <v>0.2</v>
          </cell>
          <cell r="AA582">
            <v>0.22</v>
          </cell>
          <cell r="AB582">
            <v>0.19</v>
          </cell>
          <cell r="AC582">
            <v>0.17</v>
          </cell>
          <cell r="AD582">
            <v>0.11</v>
          </cell>
          <cell r="AE582">
            <v>0.09</v>
          </cell>
          <cell r="AF582">
            <v>0.05</v>
          </cell>
        </row>
        <row r="583">
          <cell r="A583" t="str">
            <v>LOCKFD_1_KSOLAR</v>
          </cell>
          <cell r="B583" t="str">
            <v>Kettleman Solar</v>
          </cell>
          <cell r="C583" t="str">
            <v>Stockton</v>
          </cell>
          <cell r="D583">
            <v>0</v>
          </cell>
          <cell r="E583">
            <v>0.03</v>
          </cell>
          <cell r="F583">
            <v>0.04</v>
          </cell>
          <cell r="G583">
            <v>0.04</v>
          </cell>
          <cell r="H583">
            <v>0.06</v>
          </cell>
          <cell r="I583">
            <v>0.13</v>
          </cell>
          <cell r="J583">
            <v>0.14</v>
          </cell>
          <cell r="K583">
            <v>0.12</v>
          </cell>
          <cell r="L583">
            <v>0.11</v>
          </cell>
          <cell r="M583">
            <v>0.07</v>
          </cell>
          <cell r="N583">
            <v>0.06</v>
          </cell>
          <cell r="O583">
            <v>0.04</v>
          </cell>
          <cell r="P583" t="str">
            <v>N</v>
          </cell>
          <cell r="Q583" t="str">
            <v>North</v>
          </cell>
          <cell r="R583" t="str">
            <v>FC</v>
          </cell>
          <cell r="S583" t="str">
            <v/>
          </cell>
          <cell r="T583" t="str">
            <v/>
          </cell>
          <cell r="U583">
            <v>0</v>
          </cell>
          <cell r="V583">
            <v>0.03</v>
          </cell>
          <cell r="W583">
            <v>0.04</v>
          </cell>
          <cell r="X583">
            <v>0.04</v>
          </cell>
          <cell r="Y583">
            <v>0.06</v>
          </cell>
          <cell r="Z583">
            <v>0.13</v>
          </cell>
          <cell r="AA583">
            <v>0.14</v>
          </cell>
          <cell r="AB583">
            <v>0.12</v>
          </cell>
          <cell r="AC583">
            <v>0.11</v>
          </cell>
          <cell r="AD583">
            <v>0.07</v>
          </cell>
          <cell r="AE583">
            <v>0.06</v>
          </cell>
          <cell r="AF583">
            <v>0.04</v>
          </cell>
        </row>
        <row r="584">
          <cell r="A584" t="str">
            <v>LODI25_2_UNIT 1</v>
          </cell>
          <cell r="B584" t="str">
            <v>LODI GAS TURBINE</v>
          </cell>
          <cell r="C584" t="str">
            <v>Stockton</v>
          </cell>
          <cell r="D584">
            <v>23.8</v>
          </cell>
          <cell r="E584">
            <v>23.8</v>
          </cell>
          <cell r="F584">
            <v>23.8</v>
          </cell>
          <cell r="G584">
            <v>23.8</v>
          </cell>
          <cell r="H584">
            <v>23.8</v>
          </cell>
          <cell r="I584">
            <v>23.8</v>
          </cell>
          <cell r="J584">
            <v>23.8</v>
          </cell>
          <cell r="K584">
            <v>23.8</v>
          </cell>
          <cell r="L584">
            <v>23.8</v>
          </cell>
          <cell r="M584">
            <v>23.8</v>
          </cell>
          <cell r="N584">
            <v>23.8</v>
          </cell>
          <cell r="O584">
            <v>23.8</v>
          </cell>
          <cell r="P584" t="str">
            <v>Y</v>
          </cell>
          <cell r="Q584" t="str">
            <v>North</v>
          </cell>
          <cell r="R584" t="str">
            <v>FC</v>
          </cell>
          <cell r="S584" t="str">
            <v/>
          </cell>
          <cell r="T584" t="str">
            <v/>
          </cell>
          <cell r="U584" t="e">
            <v>#N/A</v>
          </cell>
          <cell r="V584" t="e">
            <v>#N/A</v>
          </cell>
          <cell r="W584" t="e">
            <v>#N/A</v>
          </cell>
          <cell r="X584" t="e">
            <v>#N/A</v>
          </cell>
          <cell r="Y584" t="e">
            <v>#N/A</v>
          </cell>
          <cell r="Z584" t="e">
            <v>#N/A</v>
          </cell>
          <cell r="AA584" t="e">
            <v>#N/A</v>
          </cell>
          <cell r="AB584" t="e">
            <v>#N/A</v>
          </cell>
          <cell r="AC584" t="e">
            <v>#N/A</v>
          </cell>
          <cell r="AD584" t="e">
            <v>#N/A</v>
          </cell>
          <cell r="AE584" t="e">
            <v>#N/A</v>
          </cell>
          <cell r="AF584" t="e">
            <v>#N/A</v>
          </cell>
        </row>
        <row r="585">
          <cell r="A585" t="str">
            <v>LODIEC_2_PL1X2</v>
          </cell>
          <cell r="B585" t="str">
            <v>Lodi Energy Center</v>
          </cell>
          <cell r="C585" t="str">
            <v>Sierra</v>
          </cell>
          <cell r="D585">
            <v>302.58</v>
          </cell>
          <cell r="E585">
            <v>302.58</v>
          </cell>
          <cell r="F585">
            <v>302.58</v>
          </cell>
          <cell r="G585">
            <v>302.58</v>
          </cell>
          <cell r="H585">
            <v>302.58</v>
          </cell>
          <cell r="I585">
            <v>302.58</v>
          </cell>
          <cell r="J585">
            <v>302.58</v>
          </cell>
          <cell r="K585">
            <v>302.58</v>
          </cell>
          <cell r="L585">
            <v>302.58</v>
          </cell>
          <cell r="M585">
            <v>302.58</v>
          </cell>
          <cell r="N585">
            <v>302.58</v>
          </cell>
          <cell r="O585">
            <v>302.58</v>
          </cell>
          <cell r="P585" t="str">
            <v>Y</v>
          </cell>
          <cell r="Q585" t="str">
            <v>North</v>
          </cell>
          <cell r="R585" t="str">
            <v>FC</v>
          </cell>
          <cell r="S585" t="str">
            <v/>
          </cell>
          <cell r="T585" t="str">
            <v/>
          </cell>
          <cell r="U585" t="e">
            <v>#N/A</v>
          </cell>
          <cell r="V585" t="e">
            <v>#N/A</v>
          </cell>
          <cell r="W585" t="e">
            <v>#N/A</v>
          </cell>
          <cell r="X585" t="e">
            <v>#N/A</v>
          </cell>
          <cell r="Y585" t="e">
            <v>#N/A</v>
          </cell>
          <cell r="Z585" t="e">
            <v>#N/A</v>
          </cell>
          <cell r="AA585" t="e">
            <v>#N/A</v>
          </cell>
          <cell r="AB585" t="e">
            <v>#N/A</v>
          </cell>
          <cell r="AC585" t="e">
            <v>#N/A</v>
          </cell>
          <cell r="AD585" t="e">
            <v>#N/A</v>
          </cell>
          <cell r="AE585" t="e">
            <v>#N/A</v>
          </cell>
          <cell r="AF585" t="e">
            <v>#N/A</v>
          </cell>
        </row>
        <row r="586">
          <cell r="A586" t="str">
            <v>LOTUS_6_LSFSR1</v>
          </cell>
          <cell r="B586" t="str">
            <v>Lotus Solar Farm</v>
          </cell>
          <cell r="C586" t="str">
            <v>Fresno</v>
          </cell>
          <cell r="D586">
            <v>0.2</v>
          </cell>
          <cell r="E586">
            <v>1.5</v>
          </cell>
          <cell r="F586">
            <v>1.75</v>
          </cell>
          <cell r="G586">
            <v>2.2</v>
          </cell>
          <cell r="H586">
            <v>3.2</v>
          </cell>
          <cell r="I586">
            <v>6.55</v>
          </cell>
          <cell r="J586">
            <v>7.2</v>
          </cell>
          <cell r="K586">
            <v>6.2</v>
          </cell>
          <cell r="L586">
            <v>5.55</v>
          </cell>
          <cell r="M586">
            <v>3.7</v>
          </cell>
          <cell r="N586">
            <v>2.85</v>
          </cell>
          <cell r="O586">
            <v>1.75</v>
          </cell>
          <cell r="P586" t="str">
            <v>N</v>
          </cell>
          <cell r="Q586" t="str">
            <v>North</v>
          </cell>
          <cell r="R586" t="str">
            <v>FC</v>
          </cell>
          <cell r="S586" t="str">
            <v/>
          </cell>
          <cell r="T586" t="str">
            <v/>
          </cell>
          <cell r="U586">
            <v>0.2</v>
          </cell>
          <cell r="V586">
            <v>1.5</v>
          </cell>
          <cell r="W586">
            <v>1.75</v>
          </cell>
          <cell r="X586">
            <v>2.2</v>
          </cell>
          <cell r="Y586">
            <v>3.2</v>
          </cell>
          <cell r="Z586">
            <v>6.55</v>
          </cell>
          <cell r="AA586">
            <v>7.2</v>
          </cell>
          <cell r="AB586">
            <v>6.2</v>
          </cell>
          <cell r="AC586">
            <v>5.55</v>
          </cell>
          <cell r="AD586">
            <v>3.7</v>
          </cell>
          <cell r="AE586">
            <v>2.85</v>
          </cell>
          <cell r="AF586">
            <v>1.75</v>
          </cell>
        </row>
        <row r="587">
          <cell r="A587" t="str">
            <v>LOWGAP_1_SUPHR</v>
          </cell>
          <cell r="B587" t="str">
            <v>Mill &amp; Sulphur Creek Hydro</v>
          </cell>
          <cell r="C587" t="str">
            <v>CAISO System</v>
          </cell>
          <cell r="D587">
            <v>0.42</v>
          </cell>
          <cell r="E587">
            <v>0.44</v>
          </cell>
          <cell r="F587">
            <v>0.42</v>
          </cell>
          <cell r="G587">
            <v>0.28</v>
          </cell>
          <cell r="H587">
            <v>0.18</v>
          </cell>
          <cell r="I587">
            <v>0</v>
          </cell>
          <cell r="J587">
            <v>0</v>
          </cell>
          <cell r="K587">
            <v>0</v>
          </cell>
          <cell r="L587">
            <v>0</v>
          </cell>
          <cell r="M587">
            <v>0.05</v>
          </cell>
          <cell r="N587">
            <v>0.04</v>
          </cell>
          <cell r="O587">
            <v>0.09</v>
          </cell>
          <cell r="P587" t="str">
            <v>N</v>
          </cell>
          <cell r="Q587" t="str">
            <v>North</v>
          </cell>
          <cell r="R587" t="str">
            <v>FC</v>
          </cell>
          <cell r="S587" t="str">
            <v/>
          </cell>
          <cell r="T587" t="str">
            <v/>
          </cell>
          <cell r="U587">
            <v>0.42</v>
          </cell>
          <cell r="V587">
            <v>0.44</v>
          </cell>
          <cell r="W587">
            <v>0.42</v>
          </cell>
          <cell r="X587">
            <v>0.28</v>
          </cell>
          <cell r="Y587">
            <v>0.18</v>
          </cell>
          <cell r="Z587">
            <v>0</v>
          </cell>
          <cell r="AA587">
            <v>0</v>
          </cell>
          <cell r="AB587">
            <v>0</v>
          </cell>
          <cell r="AC587">
            <v>0</v>
          </cell>
          <cell r="AD587">
            <v>0.05</v>
          </cell>
          <cell r="AE587">
            <v>0.04</v>
          </cell>
          <cell r="AF587">
            <v>0.09</v>
          </cell>
        </row>
        <row r="588">
          <cell r="A588" t="str">
            <v>LOWGAP_7_QFUNTS</v>
          </cell>
          <cell r="B588" t="str">
            <v>Matthews Dam Hydro</v>
          </cell>
          <cell r="C588" t="str">
            <v>CAISO System</v>
          </cell>
          <cell r="D588">
            <v>0.59</v>
          </cell>
          <cell r="E588">
            <v>1.08</v>
          </cell>
          <cell r="F588">
            <v>0.97</v>
          </cell>
          <cell r="G588">
            <v>0.83</v>
          </cell>
          <cell r="H588">
            <v>0.65</v>
          </cell>
          <cell r="I588">
            <v>0.38</v>
          </cell>
          <cell r="J588">
            <v>0.19</v>
          </cell>
          <cell r="K588">
            <v>0.15</v>
          </cell>
          <cell r="L588">
            <v>0.24</v>
          </cell>
          <cell r="M588">
            <v>0.26</v>
          </cell>
          <cell r="N588">
            <v>0.7</v>
          </cell>
          <cell r="O588">
            <v>0.43</v>
          </cell>
          <cell r="P588" t="str">
            <v>N</v>
          </cell>
          <cell r="Q588" t="str">
            <v>North</v>
          </cell>
          <cell r="R588" t="str">
            <v>FC</v>
          </cell>
          <cell r="S588" t="str">
            <v/>
          </cell>
          <cell r="T588" t="str">
            <v/>
          </cell>
          <cell r="U588">
            <v>0.59</v>
          </cell>
          <cell r="V588">
            <v>1.08</v>
          </cell>
          <cell r="W588">
            <v>0.97</v>
          </cell>
          <cell r="X588">
            <v>0.83</v>
          </cell>
          <cell r="Y588">
            <v>0.65</v>
          </cell>
          <cell r="Z588">
            <v>0.38</v>
          </cell>
          <cell r="AA588">
            <v>0.19</v>
          </cell>
          <cell r="AB588">
            <v>0.15</v>
          </cell>
          <cell r="AC588">
            <v>0.24</v>
          </cell>
          <cell r="AD588">
            <v>0.26</v>
          </cell>
          <cell r="AE588">
            <v>0.7</v>
          </cell>
          <cell r="AF588">
            <v>0.43</v>
          </cell>
        </row>
        <row r="589">
          <cell r="A589" t="str">
            <v>LTBEAR_1_LB3SR3</v>
          </cell>
          <cell r="B589" t="str">
            <v>Little Bear 3 Solar</v>
          </cell>
          <cell r="C589" t="str">
            <v>Fresno</v>
          </cell>
          <cell r="D589">
            <v>0.08</v>
          </cell>
          <cell r="E589">
            <v>0.6</v>
          </cell>
          <cell r="F589">
            <v>0.7</v>
          </cell>
          <cell r="G589">
            <v>0.88</v>
          </cell>
          <cell r="H589">
            <v>1.28</v>
          </cell>
          <cell r="I589">
            <v>2.62</v>
          </cell>
          <cell r="J589">
            <v>2.88</v>
          </cell>
          <cell r="K589">
            <v>2.48</v>
          </cell>
          <cell r="L589">
            <v>2.22</v>
          </cell>
          <cell r="M589">
            <v>1.48</v>
          </cell>
          <cell r="N589">
            <v>1.14</v>
          </cell>
          <cell r="O589">
            <v>0.7</v>
          </cell>
          <cell r="P589" t="str">
            <v>N</v>
          </cell>
          <cell r="Q589" t="str">
            <v>North</v>
          </cell>
          <cell r="R589" t="str">
            <v>ID</v>
          </cell>
          <cell r="S589" t="str">
            <v>100%</v>
          </cell>
          <cell r="T589" t="str">
            <v>C7 - Waiting for Bellota-Warnerville 230 kV reconductoring, Wilson - Le Grand 115 kV line reconductoring and possibly other</v>
          </cell>
          <cell r="U589">
            <v>0.08</v>
          </cell>
          <cell r="V589">
            <v>0.6</v>
          </cell>
          <cell r="W589">
            <v>0.7</v>
          </cell>
          <cell r="X589">
            <v>0.88</v>
          </cell>
          <cell r="Y589">
            <v>1.28</v>
          </cell>
          <cell r="Z589">
            <v>2.62</v>
          </cell>
          <cell r="AA589">
            <v>2.88</v>
          </cell>
          <cell r="AB589">
            <v>2.48</v>
          </cell>
          <cell r="AC589">
            <v>2.22</v>
          </cell>
          <cell r="AD589">
            <v>1.48</v>
          </cell>
          <cell r="AE589">
            <v>1.14</v>
          </cell>
          <cell r="AF589">
            <v>0.7</v>
          </cell>
        </row>
        <row r="590">
          <cell r="A590" t="str">
            <v>LTBEAR_1_LB4SR4</v>
          </cell>
          <cell r="B590" t="str">
            <v>Little Bear 4</v>
          </cell>
          <cell r="C590" t="str">
            <v>Fresno</v>
          </cell>
          <cell r="D590">
            <v>0.2</v>
          </cell>
          <cell r="E590">
            <v>1.5</v>
          </cell>
          <cell r="F590">
            <v>1.75</v>
          </cell>
          <cell r="G590">
            <v>2.2</v>
          </cell>
          <cell r="H590">
            <v>3.2</v>
          </cell>
          <cell r="I590">
            <v>6.55</v>
          </cell>
          <cell r="J590">
            <v>7.2</v>
          </cell>
          <cell r="K590">
            <v>6.2</v>
          </cell>
          <cell r="L590">
            <v>5.55</v>
          </cell>
          <cell r="M590">
            <v>3.7</v>
          </cell>
          <cell r="N590">
            <v>2.85</v>
          </cell>
          <cell r="O590">
            <v>1.75</v>
          </cell>
          <cell r="P590" t="str">
            <v>N</v>
          </cell>
          <cell r="Q590" t="str">
            <v>North</v>
          </cell>
          <cell r="R590" t="str">
            <v>ID</v>
          </cell>
          <cell r="S590" t="str">
            <v>100%</v>
          </cell>
          <cell r="T590" t="str">
            <v>C8 - Waiting for Bellota-Warnerville 230 kV reconductoring, Wilson - Le Grand 115 kV line reconductoring and possibly other</v>
          </cell>
          <cell r="U590">
            <v>0.2</v>
          </cell>
          <cell r="V590">
            <v>1.5</v>
          </cell>
          <cell r="W590">
            <v>1.75</v>
          </cell>
          <cell r="X590">
            <v>2.2</v>
          </cell>
          <cell r="Y590">
            <v>3.2</v>
          </cell>
          <cell r="Z590">
            <v>6.55</v>
          </cell>
          <cell r="AA590">
            <v>7.2</v>
          </cell>
          <cell r="AB590">
            <v>6.2</v>
          </cell>
          <cell r="AC590">
            <v>5.55</v>
          </cell>
          <cell r="AD590">
            <v>3.7</v>
          </cell>
          <cell r="AE590">
            <v>2.85</v>
          </cell>
          <cell r="AF590">
            <v>1.75</v>
          </cell>
        </row>
        <row r="591">
          <cell r="A591" t="str">
            <v>LTBEAR_1_LB4SR5</v>
          </cell>
          <cell r="B591" t="str">
            <v>Little Bear 4 Solar 5</v>
          </cell>
          <cell r="C591" t="str">
            <v>Fresno</v>
          </cell>
          <cell r="D591">
            <v>0.2</v>
          </cell>
          <cell r="E591">
            <v>1.5</v>
          </cell>
          <cell r="F591">
            <v>1.75</v>
          </cell>
          <cell r="G591">
            <v>2.2</v>
          </cell>
          <cell r="H591">
            <v>3.2</v>
          </cell>
          <cell r="I591">
            <v>6.55</v>
          </cell>
          <cell r="J591">
            <v>7.2</v>
          </cell>
          <cell r="K591">
            <v>6.2</v>
          </cell>
          <cell r="L591">
            <v>5.55</v>
          </cell>
          <cell r="M591">
            <v>3.7</v>
          </cell>
          <cell r="N591">
            <v>2.85</v>
          </cell>
          <cell r="O591">
            <v>1.75</v>
          </cell>
          <cell r="P591" t="str">
            <v>N</v>
          </cell>
          <cell r="Q591" t="str">
            <v>North</v>
          </cell>
          <cell r="R591" t="str">
            <v>ID</v>
          </cell>
          <cell r="S591" t="str">
            <v>100%</v>
          </cell>
          <cell r="T591" t="str">
            <v>C8 - Waiting for Bellota-Warnerville 230 kV reconductoring, Wilson - Le Grand 115 kV line reconductoring and possibly other</v>
          </cell>
          <cell r="U591">
            <v>0.2</v>
          </cell>
          <cell r="V591">
            <v>1.5</v>
          </cell>
          <cell r="W591">
            <v>1.75</v>
          </cell>
          <cell r="X591">
            <v>2.2</v>
          </cell>
          <cell r="Y591">
            <v>3.2</v>
          </cell>
          <cell r="Z591">
            <v>6.55</v>
          </cell>
          <cell r="AA591">
            <v>7.2</v>
          </cell>
          <cell r="AB591">
            <v>6.2</v>
          </cell>
          <cell r="AC591">
            <v>5.55</v>
          </cell>
          <cell r="AD591">
            <v>3.7</v>
          </cell>
          <cell r="AE591">
            <v>2.85</v>
          </cell>
          <cell r="AF591">
            <v>1.75</v>
          </cell>
        </row>
        <row r="592">
          <cell r="A592" t="str">
            <v>LTBERA_1_LB1SR1</v>
          </cell>
          <cell r="B592" t="str">
            <v>Little Bear Solar 1</v>
          </cell>
          <cell r="C592" t="str">
            <v>Fresno</v>
          </cell>
          <cell r="D592">
            <v>0.16</v>
          </cell>
          <cell r="E592">
            <v>1.2</v>
          </cell>
          <cell r="F592">
            <v>1.4</v>
          </cell>
          <cell r="G592">
            <v>1.76</v>
          </cell>
          <cell r="H592">
            <v>2.56</v>
          </cell>
          <cell r="I592">
            <v>5.24</v>
          </cell>
          <cell r="J592">
            <v>5.76</v>
          </cell>
          <cell r="K592">
            <v>4.96</v>
          </cell>
          <cell r="L592">
            <v>4.44</v>
          </cell>
          <cell r="M592">
            <v>2.96</v>
          </cell>
          <cell r="N592">
            <v>2.28</v>
          </cell>
          <cell r="O592">
            <v>1.4</v>
          </cell>
          <cell r="P592" t="str">
            <v>N</v>
          </cell>
          <cell r="Q592" t="str">
            <v>North</v>
          </cell>
          <cell r="R592" t="str">
            <v>ID</v>
          </cell>
          <cell r="S592" t="str">
            <v>100%</v>
          </cell>
          <cell r="T592" t="str">
            <v>C7 - Waiting for Bellota-Warnerville 230 kV reconductoring, Wilson - Le Grand 115 kV line reconductoring and possibly other</v>
          </cell>
          <cell r="U592">
            <v>0.16</v>
          </cell>
          <cell r="V592">
            <v>1.2</v>
          </cell>
          <cell r="W592">
            <v>1.4</v>
          </cell>
          <cell r="X592">
            <v>1.76</v>
          </cell>
          <cell r="Y592">
            <v>2.56</v>
          </cell>
          <cell r="Z592">
            <v>5.24</v>
          </cell>
          <cell r="AA592">
            <v>5.76</v>
          </cell>
          <cell r="AB592">
            <v>4.96</v>
          </cell>
          <cell r="AC592">
            <v>4.44</v>
          </cell>
          <cell r="AD592">
            <v>2.96</v>
          </cell>
          <cell r="AE592">
            <v>2.28</v>
          </cell>
          <cell r="AF592">
            <v>1.4</v>
          </cell>
        </row>
        <row r="593">
          <cell r="A593" t="str">
            <v>MAGUND_1_BKISR1</v>
          </cell>
          <cell r="B593" t="str">
            <v>Bakersfield Industrial 1</v>
          </cell>
          <cell r="C593" t="str">
            <v>Kern</v>
          </cell>
          <cell r="D593">
            <v>0</v>
          </cell>
          <cell r="E593">
            <v>0.03</v>
          </cell>
          <cell r="F593">
            <v>0.04</v>
          </cell>
          <cell r="G593">
            <v>0.04</v>
          </cell>
          <cell r="H593">
            <v>0.06</v>
          </cell>
          <cell r="I593">
            <v>0.13</v>
          </cell>
          <cell r="J593">
            <v>0.14</v>
          </cell>
          <cell r="K593">
            <v>0.12</v>
          </cell>
          <cell r="L593">
            <v>0.11</v>
          </cell>
          <cell r="M593">
            <v>0.07</v>
          </cell>
          <cell r="N593">
            <v>0.06</v>
          </cell>
          <cell r="O593">
            <v>0.04</v>
          </cell>
          <cell r="P593" t="str">
            <v>N</v>
          </cell>
          <cell r="Q593" t="str">
            <v>North</v>
          </cell>
          <cell r="R593" t="str">
            <v>FC</v>
          </cell>
          <cell r="S593" t="str">
            <v/>
          </cell>
          <cell r="T593" t="str">
            <v/>
          </cell>
          <cell r="U593">
            <v>0</v>
          </cell>
          <cell r="V593">
            <v>0.03</v>
          </cell>
          <cell r="W593">
            <v>0.04</v>
          </cell>
          <cell r="X593">
            <v>0.04</v>
          </cell>
          <cell r="Y593">
            <v>0.06</v>
          </cell>
          <cell r="Z593">
            <v>0.13</v>
          </cell>
          <cell r="AA593">
            <v>0.14</v>
          </cell>
          <cell r="AB593">
            <v>0.12</v>
          </cell>
          <cell r="AC593">
            <v>0.11</v>
          </cell>
          <cell r="AD593">
            <v>0.07</v>
          </cell>
          <cell r="AE593">
            <v>0.06</v>
          </cell>
          <cell r="AF593">
            <v>0.04</v>
          </cell>
        </row>
        <row r="594">
          <cell r="A594" t="str">
            <v>MAGUND_1_BKSSR2</v>
          </cell>
          <cell r="B594" t="str">
            <v>Bakersfield Solar 1</v>
          </cell>
          <cell r="C594" t="str">
            <v>Kern</v>
          </cell>
          <cell r="D594">
            <v>0.02</v>
          </cell>
          <cell r="E594">
            <v>0.16</v>
          </cell>
          <cell r="F594">
            <v>0.18</v>
          </cell>
          <cell r="G594">
            <v>0.23</v>
          </cell>
          <cell r="H594">
            <v>0.34</v>
          </cell>
          <cell r="I594">
            <v>0.69</v>
          </cell>
          <cell r="J594">
            <v>0.76</v>
          </cell>
          <cell r="K594">
            <v>0.65</v>
          </cell>
          <cell r="L594">
            <v>0.58</v>
          </cell>
          <cell r="M594">
            <v>0.39</v>
          </cell>
          <cell r="N594">
            <v>0.3</v>
          </cell>
          <cell r="O594">
            <v>0.18</v>
          </cell>
          <cell r="P594" t="str">
            <v>N</v>
          </cell>
          <cell r="Q594" t="str">
            <v>North</v>
          </cell>
          <cell r="R594" t="str">
            <v>FC</v>
          </cell>
          <cell r="S594" t="str">
            <v/>
          </cell>
          <cell r="T594" t="str">
            <v/>
          </cell>
          <cell r="U594">
            <v>0.02</v>
          </cell>
          <cell r="V594">
            <v>0.16</v>
          </cell>
          <cell r="W594">
            <v>0.18</v>
          </cell>
          <cell r="X594">
            <v>0.23</v>
          </cell>
          <cell r="Y594">
            <v>0.34</v>
          </cell>
          <cell r="Z594">
            <v>0.69</v>
          </cell>
          <cell r="AA594">
            <v>0.76</v>
          </cell>
          <cell r="AB594">
            <v>0.65</v>
          </cell>
          <cell r="AC594">
            <v>0.58</v>
          </cell>
          <cell r="AD594">
            <v>0.39</v>
          </cell>
          <cell r="AE594">
            <v>0.3</v>
          </cell>
          <cell r="AF594">
            <v>0.18</v>
          </cell>
        </row>
        <row r="595">
          <cell r="A595" t="str">
            <v>MALAGA_1_PL1X2</v>
          </cell>
          <cell r="B595" t="str">
            <v>Malaga Power Aggregate</v>
          </cell>
          <cell r="C595" t="str">
            <v>Fresno</v>
          </cell>
          <cell r="D595">
            <v>96</v>
          </cell>
          <cell r="E595">
            <v>96</v>
          </cell>
          <cell r="F595">
            <v>96</v>
          </cell>
          <cell r="G595">
            <v>96</v>
          </cell>
          <cell r="H595">
            <v>96</v>
          </cell>
          <cell r="I595">
            <v>96</v>
          </cell>
          <cell r="J595">
            <v>96</v>
          </cell>
          <cell r="K595">
            <v>96</v>
          </cell>
          <cell r="L595">
            <v>96</v>
          </cell>
          <cell r="M595">
            <v>96</v>
          </cell>
          <cell r="N595">
            <v>96</v>
          </cell>
          <cell r="O595">
            <v>96</v>
          </cell>
          <cell r="P595" t="str">
            <v>Y</v>
          </cell>
          <cell r="Q595" t="str">
            <v>North</v>
          </cell>
          <cell r="R595" t="str">
            <v>FC</v>
          </cell>
          <cell r="S595" t="str">
            <v/>
          </cell>
          <cell r="T595" t="str">
            <v/>
          </cell>
          <cell r="U595" t="e">
            <v>#N/A</v>
          </cell>
          <cell r="V595" t="e">
            <v>#N/A</v>
          </cell>
          <cell r="W595" t="e">
            <v>#N/A</v>
          </cell>
          <cell r="X595" t="e">
            <v>#N/A</v>
          </cell>
          <cell r="Y595" t="e">
            <v>#N/A</v>
          </cell>
          <cell r="Z595" t="e">
            <v>#N/A</v>
          </cell>
          <cell r="AA595" t="e">
            <v>#N/A</v>
          </cell>
          <cell r="AB595" t="e">
            <v>#N/A</v>
          </cell>
          <cell r="AC595" t="e">
            <v>#N/A</v>
          </cell>
          <cell r="AD595" t="e">
            <v>#N/A</v>
          </cell>
          <cell r="AE595" t="e">
            <v>#N/A</v>
          </cell>
          <cell r="AF595" t="e">
            <v>#N/A</v>
          </cell>
        </row>
        <row r="596">
          <cell r="A596" t="str">
            <v>MALCHQ_7_UNIT 1</v>
          </cell>
          <cell r="B596" t="str">
            <v>MALACHA HYDRO L.P.</v>
          </cell>
          <cell r="C596" t="str">
            <v>CAISO System</v>
          </cell>
          <cell r="D596">
            <v>3.87</v>
          </cell>
          <cell r="E596">
            <v>17.11</v>
          </cell>
          <cell r="F596">
            <v>12.79</v>
          </cell>
          <cell r="G596">
            <v>14.25</v>
          </cell>
          <cell r="H596">
            <v>7.95</v>
          </cell>
          <cell r="I596">
            <v>5.3</v>
          </cell>
          <cell r="J596">
            <v>2.13</v>
          </cell>
          <cell r="K596">
            <v>0.14</v>
          </cell>
          <cell r="L596">
            <v>0</v>
          </cell>
          <cell r="M596">
            <v>0.26</v>
          </cell>
          <cell r="N596">
            <v>0.67</v>
          </cell>
          <cell r="O596">
            <v>0.99</v>
          </cell>
          <cell r="P596" t="str">
            <v>N</v>
          </cell>
          <cell r="Q596" t="str">
            <v>North</v>
          </cell>
          <cell r="R596" t="str">
            <v>FC</v>
          </cell>
          <cell r="S596" t="str">
            <v/>
          </cell>
          <cell r="T596" t="str">
            <v/>
          </cell>
          <cell r="U596">
            <v>3.87</v>
          </cell>
          <cell r="V596">
            <v>17.11</v>
          </cell>
          <cell r="W596">
            <v>12.79</v>
          </cell>
          <cell r="X596">
            <v>14.25</v>
          </cell>
          <cell r="Y596">
            <v>7.95</v>
          </cell>
          <cell r="Z596">
            <v>5.3</v>
          </cell>
          <cell r="AA596">
            <v>2.13</v>
          </cell>
          <cell r="AB596">
            <v>0.14</v>
          </cell>
          <cell r="AC596">
            <v>0</v>
          </cell>
          <cell r="AD596">
            <v>0.26</v>
          </cell>
          <cell r="AE596">
            <v>0.67</v>
          </cell>
          <cell r="AF596">
            <v>0.99</v>
          </cell>
        </row>
        <row r="597">
          <cell r="A597" t="str">
            <v>MANTEC_1_ML1SR1</v>
          </cell>
          <cell r="B597" t="str">
            <v>Manteca  Land 1</v>
          </cell>
          <cell r="C597" t="str">
            <v>Stockton</v>
          </cell>
          <cell r="D597">
            <v>0</v>
          </cell>
          <cell r="E597">
            <v>0</v>
          </cell>
          <cell r="F597">
            <v>0</v>
          </cell>
          <cell r="G597">
            <v>0</v>
          </cell>
          <cell r="H597">
            <v>0</v>
          </cell>
          <cell r="I597">
            <v>0</v>
          </cell>
          <cell r="J597">
            <v>0</v>
          </cell>
          <cell r="K597">
            <v>0</v>
          </cell>
          <cell r="L597">
            <v>0</v>
          </cell>
          <cell r="M597">
            <v>0</v>
          </cell>
          <cell r="N597">
            <v>0</v>
          </cell>
          <cell r="O597">
            <v>0</v>
          </cell>
          <cell r="P597" t="str">
            <v>N</v>
          </cell>
          <cell r="Q597" t="str">
            <v>North</v>
          </cell>
          <cell r="R597" t="str">
            <v>EO</v>
          </cell>
          <cell r="S597" t="str">
            <v/>
          </cell>
          <cell r="T597" t="str">
            <v/>
          </cell>
          <cell r="U597">
            <v>0</v>
          </cell>
          <cell r="V597">
            <v>0.03</v>
          </cell>
          <cell r="W597">
            <v>0.04</v>
          </cell>
          <cell r="X597">
            <v>0.04</v>
          </cell>
          <cell r="Y597">
            <v>0.06</v>
          </cell>
          <cell r="Z597">
            <v>0.13</v>
          </cell>
          <cell r="AA597">
            <v>0.14</v>
          </cell>
          <cell r="AB597">
            <v>0.12</v>
          </cell>
          <cell r="AC597">
            <v>0.11</v>
          </cell>
          <cell r="AD597">
            <v>0.07</v>
          </cell>
          <cell r="AE597">
            <v>0.06</v>
          </cell>
          <cell r="AF597">
            <v>0.04</v>
          </cell>
        </row>
        <row r="598">
          <cell r="A598" t="str">
            <v>MANZNA_2_WIND</v>
          </cell>
          <cell r="B598" t="str">
            <v>Manzana Wind</v>
          </cell>
          <cell r="C598" t="str">
            <v>CAISO System</v>
          </cell>
          <cell r="D598">
            <v>33.4</v>
          </cell>
          <cell r="E598">
            <v>35.52</v>
          </cell>
          <cell r="F598">
            <v>31.21</v>
          </cell>
          <cell r="G598">
            <v>29.9</v>
          </cell>
          <cell r="H598">
            <v>31.8</v>
          </cell>
          <cell r="I598">
            <v>29.14</v>
          </cell>
          <cell r="J598">
            <v>27.08</v>
          </cell>
          <cell r="K598">
            <v>20.57</v>
          </cell>
          <cell r="L598">
            <v>21.25</v>
          </cell>
          <cell r="M598">
            <v>19.72</v>
          </cell>
          <cell r="N598">
            <v>26.57</v>
          </cell>
          <cell r="O598">
            <v>32.19</v>
          </cell>
          <cell r="P598" t="str">
            <v>N</v>
          </cell>
          <cell r="Q598" t="str">
            <v>South</v>
          </cell>
          <cell r="R598" t="str">
            <v>FC</v>
          </cell>
          <cell r="S598" t="str">
            <v/>
          </cell>
          <cell r="T598" t="str">
            <v/>
          </cell>
          <cell r="U598">
            <v>33.396300863014595</v>
          </cell>
          <cell r="V598">
            <v>35.51927915234976</v>
          </cell>
          <cell r="W598">
            <v>31.209261983327583</v>
          </cell>
          <cell r="X598">
            <v>29.901087337672575</v>
          </cell>
          <cell r="Y598">
            <v>31.795052615809713</v>
          </cell>
          <cell r="Z598">
            <v>29.14392311050368</v>
          </cell>
          <cell r="AA598">
            <v>27.077125875759663</v>
          </cell>
          <cell r="AB598">
            <v>20.574358094653988</v>
          </cell>
          <cell r="AC598">
            <v>21.253893913666356</v>
          </cell>
          <cell r="AD598">
            <v>19.717000960496904</v>
          </cell>
          <cell r="AE598">
            <v>26.572272505109765</v>
          </cell>
          <cell r="AF598">
            <v>32.187862613702954</v>
          </cell>
        </row>
        <row r="599">
          <cell r="A599" t="str">
            <v>MARCPW_6_SOLAR1</v>
          </cell>
          <cell r="B599" t="str">
            <v>Maricopa West Solar PV</v>
          </cell>
          <cell r="C599" t="str">
            <v>CAISO System</v>
          </cell>
          <cell r="D599">
            <v>0.08</v>
          </cell>
          <cell r="E599">
            <v>0.6</v>
          </cell>
          <cell r="F599">
            <v>0.7</v>
          </cell>
          <cell r="G599">
            <v>0.88</v>
          </cell>
          <cell r="H599">
            <v>1.28</v>
          </cell>
          <cell r="I599">
            <v>2.62</v>
          </cell>
          <cell r="J599">
            <v>2.88</v>
          </cell>
          <cell r="K599">
            <v>2.48</v>
          </cell>
          <cell r="L599">
            <v>2.22</v>
          </cell>
          <cell r="M599">
            <v>1.48</v>
          </cell>
          <cell r="N599">
            <v>1.14</v>
          </cell>
          <cell r="O599">
            <v>0.7</v>
          </cell>
          <cell r="P599" t="str">
            <v>N</v>
          </cell>
          <cell r="Q599" t="str">
            <v>North</v>
          </cell>
          <cell r="R599" t="str">
            <v>FC</v>
          </cell>
          <cell r="S599" t="str">
            <v/>
          </cell>
          <cell r="T599" t="str">
            <v/>
          </cell>
          <cell r="U599">
            <v>0.08</v>
          </cell>
          <cell r="V599">
            <v>0.6</v>
          </cell>
          <cell r="W599">
            <v>0.7</v>
          </cell>
          <cell r="X599">
            <v>0.88</v>
          </cell>
          <cell r="Y599">
            <v>1.28</v>
          </cell>
          <cell r="Z599">
            <v>2.62</v>
          </cell>
          <cell r="AA599">
            <v>2.88</v>
          </cell>
          <cell r="AB599">
            <v>2.48</v>
          </cell>
          <cell r="AC599">
            <v>2.22</v>
          </cell>
          <cell r="AD599">
            <v>1.48</v>
          </cell>
          <cell r="AE599">
            <v>1.14</v>
          </cell>
          <cell r="AF599">
            <v>0.7</v>
          </cell>
        </row>
        <row r="600">
          <cell r="A600" t="str">
            <v>MARTIN_1_SUNSET</v>
          </cell>
          <cell r="B600" t="str">
            <v>Sunset Reservoir - North Basin</v>
          </cell>
          <cell r="C600" t="str">
            <v>Bay Area</v>
          </cell>
          <cell r="D600">
            <v>0.02</v>
          </cell>
          <cell r="E600">
            <v>0.14</v>
          </cell>
          <cell r="F600">
            <v>0.16</v>
          </cell>
          <cell r="G600">
            <v>0.2</v>
          </cell>
          <cell r="H600">
            <v>0.29</v>
          </cell>
          <cell r="I600">
            <v>0.59</v>
          </cell>
          <cell r="J600">
            <v>0.65</v>
          </cell>
          <cell r="K600">
            <v>0.56</v>
          </cell>
          <cell r="L600">
            <v>0.5</v>
          </cell>
          <cell r="M600">
            <v>0.33</v>
          </cell>
          <cell r="N600">
            <v>0.26</v>
          </cell>
          <cell r="O600">
            <v>0.16</v>
          </cell>
          <cell r="P600" t="str">
            <v>N</v>
          </cell>
          <cell r="Q600" t="str">
            <v>North</v>
          </cell>
          <cell r="R600" t="str">
            <v>FC</v>
          </cell>
          <cell r="S600" t="str">
            <v/>
          </cell>
          <cell r="T600" t="str">
            <v/>
          </cell>
          <cell r="U600">
            <v>0.02</v>
          </cell>
          <cell r="V600">
            <v>0.14</v>
          </cell>
          <cell r="W600">
            <v>0.16</v>
          </cell>
          <cell r="X600">
            <v>0.2</v>
          </cell>
          <cell r="Y600">
            <v>0.29</v>
          </cell>
          <cell r="Z600">
            <v>0.59</v>
          </cell>
          <cell r="AA600">
            <v>0.65</v>
          </cell>
          <cell r="AB600">
            <v>0.56</v>
          </cell>
          <cell r="AC600">
            <v>0.5</v>
          </cell>
          <cell r="AD600">
            <v>0.33</v>
          </cell>
          <cell r="AE600">
            <v>0.26</v>
          </cell>
          <cell r="AF600">
            <v>0.16</v>
          </cell>
        </row>
        <row r="601">
          <cell r="A601" t="str">
            <v>MCARTH_6_FRIVRB</v>
          </cell>
          <cell r="B601" t="str">
            <v>Fall River Mills Project B</v>
          </cell>
          <cell r="C601" t="str">
            <v>CAISO System</v>
          </cell>
          <cell r="D601">
            <v>0.01</v>
          </cell>
          <cell r="E601">
            <v>0.05</v>
          </cell>
          <cell r="F601">
            <v>0.05</v>
          </cell>
          <cell r="G601">
            <v>0.07</v>
          </cell>
          <cell r="H601">
            <v>0.1</v>
          </cell>
          <cell r="I601">
            <v>0.2</v>
          </cell>
          <cell r="J601">
            <v>0.22</v>
          </cell>
          <cell r="K601">
            <v>0.19</v>
          </cell>
          <cell r="L601">
            <v>0.17</v>
          </cell>
          <cell r="M601">
            <v>0.11</v>
          </cell>
          <cell r="N601">
            <v>0.09</v>
          </cell>
          <cell r="O601">
            <v>0.05</v>
          </cell>
          <cell r="P601" t="str">
            <v>N</v>
          </cell>
          <cell r="Q601" t="str">
            <v>North</v>
          </cell>
          <cell r="R601" t="str">
            <v>ID</v>
          </cell>
          <cell r="S601" t="str">
            <v>100%</v>
          </cell>
          <cell r="T601" t="str">
            <v>18DGD Waiting for Modify QC8SPS-02 and many other</v>
          </cell>
          <cell r="U601">
            <v>0.01</v>
          </cell>
          <cell r="V601">
            <v>0.05</v>
          </cell>
          <cell r="W601">
            <v>0.05</v>
          </cell>
          <cell r="X601">
            <v>0.07</v>
          </cell>
          <cell r="Y601">
            <v>0.1</v>
          </cell>
          <cell r="Z601">
            <v>0.2</v>
          </cell>
          <cell r="AA601">
            <v>0.22</v>
          </cell>
          <cell r="AB601">
            <v>0.19</v>
          </cell>
          <cell r="AC601">
            <v>0.17</v>
          </cell>
          <cell r="AD601">
            <v>0.11</v>
          </cell>
          <cell r="AE601">
            <v>0.09</v>
          </cell>
          <cell r="AF601">
            <v>0.05</v>
          </cell>
        </row>
        <row r="602">
          <cell r="A602" t="str">
            <v>MCCALL_1_QF</v>
          </cell>
          <cell r="B602" t="str">
            <v>Fish Water</v>
          </cell>
          <cell r="C602" t="str">
            <v>Fresno</v>
          </cell>
          <cell r="D602">
            <v>0.35</v>
          </cell>
          <cell r="E602">
            <v>0.45</v>
          </cell>
          <cell r="F602">
            <v>0.36</v>
          </cell>
          <cell r="G602">
            <v>0.28</v>
          </cell>
          <cell r="H602">
            <v>0.36</v>
          </cell>
          <cell r="I602">
            <v>0.33</v>
          </cell>
          <cell r="J602">
            <v>0.32</v>
          </cell>
          <cell r="K602">
            <v>0.24</v>
          </cell>
          <cell r="L602">
            <v>0.36</v>
          </cell>
          <cell r="M602">
            <v>0.45</v>
          </cell>
          <cell r="N602">
            <v>0.35</v>
          </cell>
          <cell r="O602">
            <v>0.2</v>
          </cell>
          <cell r="P602" t="str">
            <v>N</v>
          </cell>
          <cell r="Q602" t="str">
            <v>North</v>
          </cell>
          <cell r="R602" t="str">
            <v>FC</v>
          </cell>
          <cell r="S602" t="str">
            <v/>
          </cell>
          <cell r="T602" t="str">
            <v/>
          </cell>
          <cell r="U602">
            <v>0.35</v>
          </cell>
          <cell r="V602">
            <v>0.45</v>
          </cell>
          <cell r="W602">
            <v>0.36</v>
          </cell>
          <cell r="X602">
            <v>0.28</v>
          </cell>
          <cell r="Y602">
            <v>0.36</v>
          </cell>
          <cell r="Z602">
            <v>0.33</v>
          </cell>
          <cell r="AA602">
            <v>0.32</v>
          </cell>
          <cell r="AB602">
            <v>0.24</v>
          </cell>
          <cell r="AC602">
            <v>0.36</v>
          </cell>
          <cell r="AD602">
            <v>0.45</v>
          </cell>
          <cell r="AE602">
            <v>0.35</v>
          </cell>
          <cell r="AF602">
            <v>0.2</v>
          </cell>
        </row>
        <row r="603">
          <cell r="A603" t="str">
            <v>MCSWAN_6_UNITS</v>
          </cell>
          <cell r="B603" t="str">
            <v>MC SWAIN HYDRO</v>
          </cell>
          <cell r="C603" t="str">
            <v>Fresno</v>
          </cell>
          <cell r="D603">
            <v>8.73</v>
          </cell>
          <cell r="E603">
            <v>8.73</v>
          </cell>
          <cell r="F603">
            <v>8.73</v>
          </cell>
          <cell r="G603">
            <v>8.73</v>
          </cell>
          <cell r="H603">
            <v>8.73</v>
          </cell>
          <cell r="I603">
            <v>8.73</v>
          </cell>
          <cell r="J603">
            <v>8.73</v>
          </cell>
          <cell r="K603">
            <v>8.73</v>
          </cell>
          <cell r="L603">
            <v>8.73</v>
          </cell>
          <cell r="M603">
            <v>8.73</v>
          </cell>
          <cell r="N603">
            <v>8.73</v>
          </cell>
          <cell r="O603">
            <v>8.73</v>
          </cell>
          <cell r="P603" t="str">
            <v>Y</v>
          </cell>
          <cell r="Q603" t="str">
            <v>North</v>
          </cell>
          <cell r="R603" t="str">
            <v>FC</v>
          </cell>
          <cell r="S603">
            <v>0.97</v>
          </cell>
          <cell r="T603" t="str">
            <v>Behind Exchequer-Le Grand 115 kV constraint - Any future NQC increase request may result in minimum 96% FCDS</v>
          </cell>
          <cell r="U603" t="e">
            <v>#N/A</v>
          </cell>
          <cell r="V603" t="e">
            <v>#N/A</v>
          </cell>
          <cell r="W603" t="e">
            <v>#N/A</v>
          </cell>
          <cell r="X603" t="e">
            <v>#N/A</v>
          </cell>
          <cell r="Y603" t="e">
            <v>#N/A</v>
          </cell>
          <cell r="Z603" t="e">
            <v>#N/A</v>
          </cell>
          <cell r="AA603" t="e">
            <v>#N/A</v>
          </cell>
          <cell r="AB603" t="e">
            <v>#N/A</v>
          </cell>
          <cell r="AC603" t="e">
            <v>#N/A</v>
          </cell>
          <cell r="AD603" t="e">
            <v>#N/A</v>
          </cell>
          <cell r="AE603" t="e">
            <v>#N/A</v>
          </cell>
          <cell r="AF603" t="e">
            <v>#N/A</v>
          </cell>
        </row>
        <row r="604">
          <cell r="A604" t="str">
            <v>MDFKRL_2_PROJCT</v>
          </cell>
          <cell r="B604" t="str">
            <v>MIDDLE FORK AND RALSTON PSP</v>
          </cell>
          <cell r="C604" t="str">
            <v>Sierra</v>
          </cell>
          <cell r="D604">
            <v>210</v>
          </cell>
          <cell r="E604">
            <v>210</v>
          </cell>
          <cell r="F604">
            <v>210</v>
          </cell>
          <cell r="G604">
            <v>210</v>
          </cell>
          <cell r="H604">
            <v>210</v>
          </cell>
          <cell r="I604">
            <v>210</v>
          </cell>
          <cell r="J604">
            <v>210</v>
          </cell>
          <cell r="K604">
            <v>210</v>
          </cell>
          <cell r="L604">
            <v>210</v>
          </cell>
          <cell r="M604">
            <v>210</v>
          </cell>
          <cell r="N604">
            <v>210</v>
          </cell>
          <cell r="O604">
            <v>210</v>
          </cell>
          <cell r="P604" t="str">
            <v>Y</v>
          </cell>
          <cell r="Q604" t="str">
            <v>North</v>
          </cell>
          <cell r="R604" t="str">
            <v>FC</v>
          </cell>
          <cell r="S604" t="str">
            <v/>
          </cell>
          <cell r="U604" t="e">
            <v>#N/A</v>
          </cell>
          <cell r="V604" t="e">
            <v>#N/A</v>
          </cell>
          <cell r="W604" t="e">
            <v>#N/A</v>
          </cell>
          <cell r="X604" t="e">
            <v>#N/A</v>
          </cell>
          <cell r="Y604" t="e">
            <v>#N/A</v>
          </cell>
          <cell r="Z604" t="e">
            <v>#N/A</v>
          </cell>
          <cell r="AA604" t="e">
            <v>#N/A</v>
          </cell>
          <cell r="AB604" t="e">
            <v>#N/A</v>
          </cell>
          <cell r="AC604" t="e">
            <v>#N/A</v>
          </cell>
          <cell r="AD604" t="e">
            <v>#N/A</v>
          </cell>
          <cell r="AE604" t="e">
            <v>#N/A</v>
          </cell>
          <cell r="AF604" t="e">
            <v>#N/A</v>
          </cell>
        </row>
        <row r="605">
          <cell r="A605" t="str">
            <v>MENBIO_6_RENEW1</v>
          </cell>
          <cell r="B605" t="str">
            <v>CalRENEW - 1(A)</v>
          </cell>
          <cell r="C605" t="str">
            <v>Fresno</v>
          </cell>
          <cell r="D605">
            <v>0.02</v>
          </cell>
          <cell r="E605">
            <v>0.15</v>
          </cell>
          <cell r="F605">
            <v>0.18</v>
          </cell>
          <cell r="G605">
            <v>0.22</v>
          </cell>
          <cell r="H605">
            <v>0.32</v>
          </cell>
          <cell r="I605">
            <v>0.66</v>
          </cell>
          <cell r="J605">
            <v>0.72</v>
          </cell>
          <cell r="K605">
            <v>0.62</v>
          </cell>
          <cell r="L605">
            <v>0.56</v>
          </cell>
          <cell r="M605">
            <v>0.37</v>
          </cell>
          <cell r="N605">
            <v>0.29</v>
          </cell>
          <cell r="O605">
            <v>0.18</v>
          </cell>
          <cell r="P605" t="str">
            <v>N</v>
          </cell>
          <cell r="Q605" t="str">
            <v>North</v>
          </cell>
          <cell r="R605" t="str">
            <v>FC</v>
          </cell>
          <cell r="S605" t="str">
            <v/>
          </cell>
          <cell r="T605" t="str">
            <v/>
          </cell>
          <cell r="U605">
            <v>0.02</v>
          </cell>
          <cell r="V605">
            <v>0.15</v>
          </cell>
          <cell r="W605">
            <v>0.18</v>
          </cell>
          <cell r="X605">
            <v>0.22</v>
          </cell>
          <cell r="Y605">
            <v>0.32</v>
          </cell>
          <cell r="Z605">
            <v>0.66</v>
          </cell>
          <cell r="AA605">
            <v>0.72</v>
          </cell>
          <cell r="AB605">
            <v>0.62</v>
          </cell>
          <cell r="AC605">
            <v>0.56</v>
          </cell>
          <cell r="AD605">
            <v>0.37</v>
          </cell>
          <cell r="AE605">
            <v>0.29</v>
          </cell>
          <cell r="AF605">
            <v>0.18</v>
          </cell>
        </row>
        <row r="606">
          <cell r="A606" t="str">
            <v>MERCED_1_SOLAR1</v>
          </cell>
          <cell r="B606" t="str">
            <v>Mission Solar</v>
          </cell>
          <cell r="C606" t="str">
            <v>Fresno</v>
          </cell>
          <cell r="D606">
            <v>0</v>
          </cell>
          <cell r="E606">
            <v>0</v>
          </cell>
          <cell r="F606">
            <v>0</v>
          </cell>
          <cell r="G606">
            <v>0</v>
          </cell>
          <cell r="H606">
            <v>0</v>
          </cell>
          <cell r="I606">
            <v>0</v>
          </cell>
          <cell r="J606">
            <v>0</v>
          </cell>
          <cell r="K606">
            <v>0</v>
          </cell>
          <cell r="L606">
            <v>0</v>
          </cell>
          <cell r="M606">
            <v>0</v>
          </cell>
          <cell r="N606">
            <v>0</v>
          </cell>
          <cell r="O606">
            <v>0</v>
          </cell>
          <cell r="P606" t="str">
            <v>N</v>
          </cell>
          <cell r="Q606" t="str">
            <v>North</v>
          </cell>
          <cell r="R606" t="str">
            <v>EO</v>
          </cell>
          <cell r="S606" t="str">
            <v/>
          </cell>
          <cell r="T606" t="str">
            <v/>
          </cell>
          <cell r="U606">
            <v>0.01</v>
          </cell>
          <cell r="V606">
            <v>0.05</v>
          </cell>
          <cell r="W606">
            <v>0.05</v>
          </cell>
          <cell r="X606">
            <v>0.07</v>
          </cell>
          <cell r="Y606">
            <v>0.1</v>
          </cell>
          <cell r="Z606">
            <v>0.2</v>
          </cell>
          <cell r="AA606">
            <v>0.22</v>
          </cell>
          <cell r="AB606">
            <v>0.19</v>
          </cell>
          <cell r="AC606">
            <v>0.17</v>
          </cell>
          <cell r="AD606">
            <v>0.11</v>
          </cell>
          <cell r="AE606">
            <v>0.09</v>
          </cell>
          <cell r="AF606">
            <v>0.05</v>
          </cell>
        </row>
        <row r="607">
          <cell r="A607" t="str">
            <v>MERCED_1_SOLAR2</v>
          </cell>
          <cell r="B607" t="str">
            <v>Merced Solar</v>
          </cell>
          <cell r="C607" t="str">
            <v>Fresno</v>
          </cell>
          <cell r="D607">
            <v>0</v>
          </cell>
          <cell r="E607">
            <v>0</v>
          </cell>
          <cell r="F607">
            <v>0</v>
          </cell>
          <cell r="G607">
            <v>0</v>
          </cell>
          <cell r="H607">
            <v>0</v>
          </cell>
          <cell r="I607">
            <v>0</v>
          </cell>
          <cell r="J607">
            <v>0</v>
          </cell>
          <cell r="K607">
            <v>0</v>
          </cell>
          <cell r="L607">
            <v>0</v>
          </cell>
          <cell r="M607">
            <v>0</v>
          </cell>
          <cell r="N607">
            <v>0</v>
          </cell>
          <cell r="O607">
            <v>0</v>
          </cell>
          <cell r="P607" t="str">
            <v>N</v>
          </cell>
          <cell r="Q607" t="str">
            <v>North</v>
          </cell>
          <cell r="R607" t="str">
            <v>EO</v>
          </cell>
          <cell r="S607" t="str">
            <v/>
          </cell>
          <cell r="T607" t="str">
            <v/>
          </cell>
          <cell r="U607">
            <v>0.01</v>
          </cell>
          <cell r="V607">
            <v>0.05</v>
          </cell>
          <cell r="W607">
            <v>0.05</v>
          </cell>
          <cell r="X607">
            <v>0.07</v>
          </cell>
          <cell r="Y607">
            <v>0.1</v>
          </cell>
          <cell r="Z607">
            <v>0.2</v>
          </cell>
          <cell r="AA607">
            <v>0.22</v>
          </cell>
          <cell r="AB607">
            <v>0.19</v>
          </cell>
          <cell r="AC607">
            <v>0.17</v>
          </cell>
          <cell r="AD607">
            <v>0.11</v>
          </cell>
          <cell r="AE607">
            <v>0.09</v>
          </cell>
          <cell r="AF607">
            <v>0.05</v>
          </cell>
        </row>
        <row r="608">
          <cell r="A608" t="str">
            <v>MERCFL_6_UNIT</v>
          </cell>
          <cell r="B608" t="str">
            <v>Merced Falls Powerhouse</v>
          </cell>
          <cell r="C608" t="str">
            <v>Fresno</v>
          </cell>
          <cell r="D608">
            <v>3.26</v>
          </cell>
          <cell r="E608">
            <v>3.26</v>
          </cell>
          <cell r="F608">
            <v>3.26</v>
          </cell>
          <cell r="G608">
            <v>3.26</v>
          </cell>
          <cell r="H608">
            <v>3.26</v>
          </cell>
          <cell r="I608">
            <v>3.26</v>
          </cell>
          <cell r="J608">
            <v>3.26</v>
          </cell>
          <cell r="K608">
            <v>3.26</v>
          </cell>
          <cell r="L608">
            <v>3.26</v>
          </cell>
          <cell r="M608">
            <v>3.26</v>
          </cell>
          <cell r="N608">
            <v>3.26</v>
          </cell>
          <cell r="O608">
            <v>3.26</v>
          </cell>
          <cell r="P608" t="str">
            <v>Y</v>
          </cell>
          <cell r="Q608" t="str">
            <v>North</v>
          </cell>
          <cell r="R608" t="str">
            <v>FC</v>
          </cell>
          <cell r="S608">
            <v>0.97</v>
          </cell>
          <cell r="T608" t="str">
            <v>Behind Exchequer-Le Grand 115 kV constraint - Any future NQC increase request may result in minimum 96% FCDS</v>
          </cell>
          <cell r="U608" t="e">
            <v>#N/A</v>
          </cell>
          <cell r="V608" t="e">
            <v>#N/A</v>
          </cell>
          <cell r="W608" t="e">
            <v>#N/A</v>
          </cell>
          <cell r="X608" t="e">
            <v>#N/A</v>
          </cell>
          <cell r="Y608" t="e">
            <v>#N/A</v>
          </cell>
          <cell r="Z608" t="e">
            <v>#N/A</v>
          </cell>
          <cell r="AA608" t="e">
            <v>#N/A</v>
          </cell>
          <cell r="AB608" t="e">
            <v>#N/A</v>
          </cell>
          <cell r="AC608" t="e">
            <v>#N/A</v>
          </cell>
          <cell r="AD608" t="e">
            <v>#N/A</v>
          </cell>
          <cell r="AE608" t="e">
            <v>#N/A</v>
          </cell>
          <cell r="AF608" t="e">
            <v>#N/A</v>
          </cell>
        </row>
        <row r="609">
          <cell r="A609" t="str">
            <v>MESAP_1_QF</v>
          </cell>
          <cell r="B609" t="str">
            <v>SMALL QF AGGREGATION - SAN LUIS OBISPO</v>
          </cell>
          <cell r="C609" t="str">
            <v>CAISO System</v>
          </cell>
          <cell r="D609">
            <v>0</v>
          </cell>
          <cell r="E609">
            <v>0</v>
          </cell>
          <cell r="F609">
            <v>0</v>
          </cell>
          <cell r="G609">
            <v>0</v>
          </cell>
          <cell r="H609">
            <v>0</v>
          </cell>
          <cell r="I609">
            <v>0</v>
          </cell>
          <cell r="J609">
            <v>0</v>
          </cell>
          <cell r="K609">
            <v>0</v>
          </cell>
          <cell r="L609">
            <v>0</v>
          </cell>
          <cell r="M609">
            <v>0</v>
          </cell>
          <cell r="N609">
            <v>0</v>
          </cell>
          <cell r="O609">
            <v>0</v>
          </cell>
          <cell r="P609" t="str">
            <v>N</v>
          </cell>
          <cell r="Q609" t="str">
            <v>North</v>
          </cell>
          <cell r="R609" t="str">
            <v>FC</v>
          </cell>
          <cell r="S609" t="str">
            <v/>
          </cell>
          <cell r="T609" t="str">
            <v/>
          </cell>
          <cell r="U609">
            <v>0</v>
          </cell>
          <cell r="V609">
            <v>0</v>
          </cell>
          <cell r="W609">
            <v>0</v>
          </cell>
          <cell r="X609">
            <v>0</v>
          </cell>
          <cell r="Y609">
            <v>0</v>
          </cell>
          <cell r="Z609">
            <v>0</v>
          </cell>
          <cell r="AA609">
            <v>0</v>
          </cell>
          <cell r="AB609">
            <v>0</v>
          </cell>
          <cell r="AC609">
            <v>0</v>
          </cell>
          <cell r="AD609">
            <v>0</v>
          </cell>
          <cell r="AE609">
            <v>0</v>
          </cell>
          <cell r="AF609">
            <v>0</v>
          </cell>
        </row>
        <row r="610">
          <cell r="A610" t="str">
            <v>METEC_2_PL1X3</v>
          </cell>
          <cell r="B610" t="str">
            <v>Metcalf Energy Center</v>
          </cell>
          <cell r="C610" t="str">
            <v>Bay Area</v>
          </cell>
          <cell r="D610">
            <v>597.05</v>
          </cell>
          <cell r="E610">
            <v>597.05</v>
          </cell>
          <cell r="F610">
            <v>597.05</v>
          </cell>
          <cell r="G610">
            <v>597.05</v>
          </cell>
          <cell r="H610">
            <v>597.05</v>
          </cell>
          <cell r="I610">
            <v>597.05</v>
          </cell>
          <cell r="J610">
            <v>597.05</v>
          </cell>
          <cell r="K610">
            <v>597.05</v>
          </cell>
          <cell r="L610">
            <v>597.05</v>
          </cell>
          <cell r="M610">
            <v>597.05</v>
          </cell>
          <cell r="N610">
            <v>597.05</v>
          </cell>
          <cell r="O610">
            <v>597.05</v>
          </cell>
          <cell r="P610" t="str">
            <v>Y</v>
          </cell>
          <cell r="Q610" t="str">
            <v>North</v>
          </cell>
          <cell r="R610" t="str">
            <v>FC</v>
          </cell>
          <cell r="S610" t="str">
            <v/>
          </cell>
          <cell r="U610" t="e">
            <v>#N/A</v>
          </cell>
          <cell r="V610" t="e">
            <v>#N/A</v>
          </cell>
          <cell r="W610" t="e">
            <v>#N/A</v>
          </cell>
          <cell r="X610" t="e">
            <v>#N/A</v>
          </cell>
          <cell r="Y610" t="e">
            <v>#N/A</v>
          </cell>
          <cell r="Z610" t="e">
            <v>#N/A</v>
          </cell>
          <cell r="AA610" t="e">
            <v>#N/A</v>
          </cell>
          <cell r="AB610" t="e">
            <v>#N/A</v>
          </cell>
          <cell r="AC610" t="e">
            <v>#N/A</v>
          </cell>
          <cell r="AD610" t="e">
            <v>#N/A</v>
          </cell>
          <cell r="AE610" t="e">
            <v>#N/A</v>
          </cell>
          <cell r="AF610" t="e">
            <v>#N/A</v>
          </cell>
        </row>
        <row r="611">
          <cell r="A611" t="str">
            <v>MIDWD_2_WIND2</v>
          </cell>
          <cell r="B611" t="str">
            <v>Coram Energy</v>
          </cell>
          <cell r="C611" t="str">
            <v>CAISO System</v>
          </cell>
          <cell r="D611">
            <v>0.53</v>
          </cell>
          <cell r="E611">
            <v>0.56</v>
          </cell>
          <cell r="F611">
            <v>0.5</v>
          </cell>
          <cell r="G611">
            <v>0.47</v>
          </cell>
          <cell r="H611">
            <v>0.5</v>
          </cell>
          <cell r="I611">
            <v>0.46</v>
          </cell>
          <cell r="J611">
            <v>0.43</v>
          </cell>
          <cell r="K611">
            <v>0.33</v>
          </cell>
          <cell r="L611">
            <v>0.34</v>
          </cell>
          <cell r="M611">
            <v>0.31</v>
          </cell>
          <cell r="N611">
            <v>0.42</v>
          </cell>
          <cell r="O611">
            <v>0.51</v>
          </cell>
          <cell r="P611" t="str">
            <v>N</v>
          </cell>
          <cell r="Q611" t="str">
            <v>South</v>
          </cell>
          <cell r="R611" t="str">
            <v>FC</v>
          </cell>
          <cell r="S611" t="str">
            <v/>
          </cell>
          <cell r="T611" t="str">
            <v/>
          </cell>
          <cell r="U611">
            <v>0.5301000136986443</v>
          </cell>
          <cell r="V611">
            <v>0.5637980817833295</v>
          </cell>
          <cell r="W611">
            <v>0.4953851108464695</v>
          </cell>
          <cell r="X611">
            <v>0.4746204339313107</v>
          </cell>
          <cell r="Y611">
            <v>0.5046833748541224</v>
          </cell>
          <cell r="Z611">
            <v>0.462601954134979</v>
          </cell>
          <cell r="AA611">
            <v>0.42979564882158194</v>
          </cell>
          <cell r="AB611">
            <v>0.3265771126135554</v>
          </cell>
          <cell r="AC611">
            <v>0.33736339545502153</v>
          </cell>
          <cell r="AD611">
            <v>0.3129682692142366</v>
          </cell>
          <cell r="AE611">
            <v>0.4217821032557105</v>
          </cell>
          <cell r="AF611">
            <v>0.5109184541857611</v>
          </cell>
        </row>
        <row r="612">
          <cell r="A612" t="str">
            <v>MIDWD_7_CORAMB</v>
          </cell>
          <cell r="B612" t="str">
            <v>CELLC 7.5 MW Tehachapi Project</v>
          </cell>
          <cell r="C612" t="str">
            <v>CAISO System</v>
          </cell>
          <cell r="D612">
            <v>1.33</v>
          </cell>
          <cell r="E612">
            <v>1.41</v>
          </cell>
          <cell r="F612">
            <v>1.24</v>
          </cell>
          <cell r="G612">
            <v>1.19</v>
          </cell>
          <cell r="H612">
            <v>1.26</v>
          </cell>
          <cell r="I612">
            <v>1.16</v>
          </cell>
          <cell r="J612">
            <v>1.07</v>
          </cell>
          <cell r="K612">
            <v>0.82</v>
          </cell>
          <cell r="L612">
            <v>0.84</v>
          </cell>
          <cell r="M612">
            <v>0.78</v>
          </cell>
          <cell r="N612">
            <v>1.05</v>
          </cell>
          <cell r="O612">
            <v>1.28</v>
          </cell>
          <cell r="P612" t="str">
            <v>N</v>
          </cell>
          <cell r="Q612" t="str">
            <v>South</v>
          </cell>
          <cell r="R612" t="str">
            <v>FC</v>
          </cell>
          <cell r="S612" t="str">
            <v/>
          </cell>
          <cell r="T612" t="str">
            <v/>
          </cell>
          <cell r="U612">
            <v>1.325250034246611</v>
          </cell>
          <cell r="V612">
            <v>1.4094952044583238</v>
          </cell>
          <cell r="W612">
            <v>1.2384627771161738</v>
          </cell>
          <cell r="X612">
            <v>1.1865510848282768</v>
          </cell>
          <cell r="Y612">
            <v>1.261708437135306</v>
          </cell>
          <cell r="Z612">
            <v>1.1565048853374476</v>
          </cell>
          <cell r="AA612">
            <v>1.074489122053955</v>
          </cell>
          <cell r="AB612">
            <v>0.8164427815338884</v>
          </cell>
          <cell r="AC612">
            <v>0.8434084886375538</v>
          </cell>
          <cell r="AD612">
            <v>0.7824206730355915</v>
          </cell>
          <cell r="AE612">
            <v>1.0544552581392763</v>
          </cell>
          <cell r="AF612">
            <v>1.2772961354644028</v>
          </cell>
        </row>
        <row r="613">
          <cell r="A613" t="str">
            <v>MIRLOM_2_CORONA</v>
          </cell>
          <cell r="B613" t="str">
            <v>MWD Corona Hydroelectric Recovery Plant</v>
          </cell>
          <cell r="C613" t="str">
            <v>LA Basin</v>
          </cell>
          <cell r="D613">
            <v>0.74</v>
          </cell>
          <cell r="E613">
            <v>0.54</v>
          </cell>
          <cell r="F613">
            <v>0.22</v>
          </cell>
          <cell r="G613">
            <v>0.25</v>
          </cell>
          <cell r="H613">
            <v>1.13</v>
          </cell>
          <cell r="I613">
            <v>1.33</v>
          </cell>
          <cell r="J613">
            <v>0.33</v>
          </cell>
          <cell r="K613">
            <v>0.64</v>
          </cell>
          <cell r="L613">
            <v>1.18</v>
          </cell>
          <cell r="M613">
            <v>1.42</v>
          </cell>
          <cell r="N613">
            <v>0.87</v>
          </cell>
          <cell r="O613">
            <v>1.24</v>
          </cell>
          <cell r="P613" t="str">
            <v>N</v>
          </cell>
          <cell r="Q613" t="str">
            <v>South</v>
          </cell>
          <cell r="R613" t="str">
            <v>FC</v>
          </cell>
          <cell r="S613" t="str">
            <v/>
          </cell>
          <cell r="T613" t="str">
            <v/>
          </cell>
          <cell r="U613">
            <v>0.74</v>
          </cell>
          <cell r="V613">
            <v>0.54</v>
          </cell>
          <cell r="W613">
            <v>0.22</v>
          </cell>
          <cell r="X613">
            <v>0.25</v>
          </cell>
          <cell r="Y613">
            <v>1.13</v>
          </cell>
          <cell r="Z613">
            <v>1.33</v>
          </cell>
          <cell r="AA613">
            <v>0.33</v>
          </cell>
          <cell r="AB613">
            <v>0.64</v>
          </cell>
          <cell r="AC613">
            <v>1.18</v>
          </cell>
          <cell r="AD613">
            <v>1.42</v>
          </cell>
          <cell r="AE613">
            <v>0.87</v>
          </cell>
          <cell r="AF613">
            <v>1.24</v>
          </cell>
        </row>
        <row r="614">
          <cell r="A614" t="str">
            <v>MIRLOM_2_CREST</v>
          </cell>
          <cell r="B614" t="str">
            <v>Temescal Canyon RV</v>
          </cell>
          <cell r="C614" t="str">
            <v>LA Basin</v>
          </cell>
          <cell r="D614">
            <v>0</v>
          </cell>
          <cell r="E614">
            <v>0</v>
          </cell>
          <cell r="F614">
            <v>0</v>
          </cell>
          <cell r="G614">
            <v>0</v>
          </cell>
          <cell r="H614">
            <v>0</v>
          </cell>
          <cell r="I614">
            <v>0</v>
          </cell>
          <cell r="J614">
            <v>0</v>
          </cell>
          <cell r="K614">
            <v>0</v>
          </cell>
          <cell r="L614">
            <v>0</v>
          </cell>
          <cell r="M614">
            <v>0</v>
          </cell>
          <cell r="N614">
            <v>0</v>
          </cell>
          <cell r="O614">
            <v>0</v>
          </cell>
          <cell r="P614" t="str">
            <v>N</v>
          </cell>
          <cell r="Q614" t="str">
            <v>South</v>
          </cell>
          <cell r="R614" t="str">
            <v>EO</v>
          </cell>
          <cell r="S614" t="str">
            <v/>
          </cell>
          <cell r="T614" t="str">
            <v/>
          </cell>
          <cell r="U614">
            <v>0.01</v>
          </cell>
          <cell r="V614">
            <v>0.05</v>
          </cell>
          <cell r="W614">
            <v>0.05</v>
          </cell>
          <cell r="X614">
            <v>0.07</v>
          </cell>
          <cell r="Y614">
            <v>0.1</v>
          </cell>
          <cell r="Z614">
            <v>0.2</v>
          </cell>
          <cell r="AA614">
            <v>0.22</v>
          </cell>
          <cell r="AB614">
            <v>0.19</v>
          </cell>
          <cell r="AC614">
            <v>0.17</v>
          </cell>
          <cell r="AD614">
            <v>0.11</v>
          </cell>
          <cell r="AE614">
            <v>0.09</v>
          </cell>
          <cell r="AF614">
            <v>0.05</v>
          </cell>
        </row>
        <row r="615">
          <cell r="A615" t="str">
            <v>MIRLOM_2_LNDFL</v>
          </cell>
          <cell r="B615" t="str">
            <v>Milliken Landfill Solar</v>
          </cell>
          <cell r="C615" t="str">
            <v>LA Basin</v>
          </cell>
          <cell r="D615">
            <v>0.01</v>
          </cell>
          <cell r="E615">
            <v>0.09</v>
          </cell>
          <cell r="F615">
            <v>0.11</v>
          </cell>
          <cell r="G615">
            <v>0.13</v>
          </cell>
          <cell r="H615">
            <v>0.19</v>
          </cell>
          <cell r="I615">
            <v>0.39</v>
          </cell>
          <cell r="J615">
            <v>0.43</v>
          </cell>
          <cell r="K615">
            <v>0.37</v>
          </cell>
          <cell r="L615">
            <v>0.33</v>
          </cell>
          <cell r="M615">
            <v>0.22</v>
          </cell>
          <cell r="N615">
            <v>0.17</v>
          </cell>
          <cell r="O615">
            <v>0.11</v>
          </cell>
          <cell r="P615" t="str">
            <v>N</v>
          </cell>
          <cell r="Q615" t="str">
            <v>South</v>
          </cell>
          <cell r="R615" t="str">
            <v>FC</v>
          </cell>
          <cell r="S615" t="str">
            <v/>
          </cell>
          <cell r="T615" t="str">
            <v/>
          </cell>
          <cell r="U615">
            <v>0.01</v>
          </cell>
          <cell r="V615">
            <v>0.09</v>
          </cell>
          <cell r="W615">
            <v>0.11</v>
          </cell>
          <cell r="X615">
            <v>0.13</v>
          </cell>
          <cell r="Y615">
            <v>0.19</v>
          </cell>
          <cell r="Z615">
            <v>0.39</v>
          </cell>
          <cell r="AA615">
            <v>0.43</v>
          </cell>
          <cell r="AB615">
            <v>0.37</v>
          </cell>
          <cell r="AC615">
            <v>0.33</v>
          </cell>
          <cell r="AD615">
            <v>0.22</v>
          </cell>
          <cell r="AE615">
            <v>0.17</v>
          </cell>
          <cell r="AF615">
            <v>0.11</v>
          </cell>
        </row>
        <row r="616">
          <cell r="A616" t="str">
            <v>MIRLOM_2_MLBBTA</v>
          </cell>
          <cell r="B616" t="str">
            <v>Mira Loma BESS A</v>
          </cell>
          <cell r="C616" t="str">
            <v>LA Basin</v>
          </cell>
          <cell r="D616">
            <v>10</v>
          </cell>
          <cell r="E616">
            <v>10</v>
          </cell>
          <cell r="F616">
            <v>10</v>
          </cell>
          <cell r="G616">
            <v>10</v>
          </cell>
          <cell r="H616">
            <v>10</v>
          </cell>
          <cell r="I616">
            <v>10</v>
          </cell>
          <cell r="J616">
            <v>10</v>
          </cell>
          <cell r="K616">
            <v>10</v>
          </cell>
          <cell r="L616">
            <v>10</v>
          </cell>
          <cell r="M616">
            <v>10</v>
          </cell>
          <cell r="N616">
            <v>10</v>
          </cell>
          <cell r="O616">
            <v>10</v>
          </cell>
          <cell r="P616" t="str">
            <v>Y</v>
          </cell>
          <cell r="Q616" t="str">
            <v>South</v>
          </cell>
          <cell r="R616" t="str">
            <v>FC</v>
          </cell>
          <cell r="S616" t="str">
            <v/>
          </cell>
          <cell r="T616" t="str">
            <v/>
          </cell>
          <cell r="U616" t="e">
            <v>#N/A</v>
          </cell>
          <cell r="V616" t="e">
            <v>#N/A</v>
          </cell>
          <cell r="W616" t="e">
            <v>#N/A</v>
          </cell>
          <cell r="X616" t="e">
            <v>#N/A</v>
          </cell>
          <cell r="Y616" t="e">
            <v>#N/A</v>
          </cell>
          <cell r="Z616" t="e">
            <v>#N/A</v>
          </cell>
          <cell r="AA616" t="e">
            <v>#N/A</v>
          </cell>
          <cell r="AB616" t="e">
            <v>#N/A</v>
          </cell>
          <cell r="AC616" t="e">
            <v>#N/A</v>
          </cell>
          <cell r="AD616" t="e">
            <v>#N/A</v>
          </cell>
          <cell r="AE616" t="e">
            <v>#N/A</v>
          </cell>
          <cell r="AF616" t="e">
            <v>#N/A</v>
          </cell>
        </row>
        <row r="617">
          <cell r="A617" t="str">
            <v>MIRLOM_2_MLBBTB</v>
          </cell>
          <cell r="B617" t="str">
            <v>Mira Loma BESS B</v>
          </cell>
          <cell r="C617" t="str">
            <v>LA Basin</v>
          </cell>
          <cell r="D617">
            <v>10</v>
          </cell>
          <cell r="E617">
            <v>10</v>
          </cell>
          <cell r="F617">
            <v>10</v>
          </cell>
          <cell r="G617">
            <v>10</v>
          </cell>
          <cell r="H617">
            <v>10</v>
          </cell>
          <cell r="I617">
            <v>10</v>
          </cell>
          <cell r="J617">
            <v>10</v>
          </cell>
          <cell r="K617">
            <v>10</v>
          </cell>
          <cell r="L617">
            <v>10</v>
          </cell>
          <cell r="M617">
            <v>10</v>
          </cell>
          <cell r="N617">
            <v>10</v>
          </cell>
          <cell r="O617">
            <v>10</v>
          </cell>
          <cell r="P617" t="str">
            <v>Y</v>
          </cell>
          <cell r="Q617" t="str">
            <v>South</v>
          </cell>
          <cell r="R617" t="str">
            <v>FC</v>
          </cell>
          <cell r="S617" t="str">
            <v/>
          </cell>
          <cell r="T617" t="str">
            <v/>
          </cell>
          <cell r="U617" t="e">
            <v>#N/A</v>
          </cell>
          <cell r="V617" t="e">
            <v>#N/A</v>
          </cell>
          <cell r="W617" t="e">
            <v>#N/A</v>
          </cell>
          <cell r="X617" t="e">
            <v>#N/A</v>
          </cell>
          <cell r="Y617" t="e">
            <v>#N/A</v>
          </cell>
          <cell r="Z617" t="e">
            <v>#N/A</v>
          </cell>
          <cell r="AA617" t="e">
            <v>#N/A</v>
          </cell>
          <cell r="AB617" t="e">
            <v>#N/A</v>
          </cell>
          <cell r="AC617" t="e">
            <v>#N/A</v>
          </cell>
          <cell r="AD617" t="e">
            <v>#N/A</v>
          </cell>
          <cell r="AE617" t="e">
            <v>#N/A</v>
          </cell>
          <cell r="AF617" t="e">
            <v>#N/A</v>
          </cell>
        </row>
        <row r="618">
          <cell r="A618" t="str">
            <v>MIRLOM_2_ONTARO</v>
          </cell>
          <cell r="B618" t="str">
            <v>Ontario RT Solar</v>
          </cell>
          <cell r="C618" t="str">
            <v>LA Basin</v>
          </cell>
          <cell r="D618">
            <v>0.02</v>
          </cell>
          <cell r="E618">
            <v>0.17</v>
          </cell>
          <cell r="F618">
            <v>0.19</v>
          </cell>
          <cell r="G618">
            <v>0.24</v>
          </cell>
          <cell r="H618">
            <v>0.35</v>
          </cell>
          <cell r="I618">
            <v>0.72</v>
          </cell>
          <cell r="J618">
            <v>0.79</v>
          </cell>
          <cell r="K618">
            <v>0.68</v>
          </cell>
          <cell r="L618">
            <v>0.61</v>
          </cell>
          <cell r="M618">
            <v>0.41</v>
          </cell>
          <cell r="N618">
            <v>0.31</v>
          </cell>
          <cell r="O618">
            <v>0.19</v>
          </cell>
          <cell r="P618" t="str">
            <v>N</v>
          </cell>
          <cell r="Q618" t="str">
            <v>South</v>
          </cell>
          <cell r="R618" t="str">
            <v>FC</v>
          </cell>
          <cell r="S618" t="str">
            <v/>
          </cell>
          <cell r="T618" t="str">
            <v/>
          </cell>
          <cell r="U618">
            <v>0.02</v>
          </cell>
          <cell r="V618">
            <v>0.17</v>
          </cell>
          <cell r="W618">
            <v>0.19</v>
          </cell>
          <cell r="X618">
            <v>0.24</v>
          </cell>
          <cell r="Y618">
            <v>0.35</v>
          </cell>
          <cell r="Z618">
            <v>0.72</v>
          </cell>
          <cell r="AA618">
            <v>0.79</v>
          </cell>
          <cell r="AB618">
            <v>0.68</v>
          </cell>
          <cell r="AC618">
            <v>0.61</v>
          </cell>
          <cell r="AD618">
            <v>0.41</v>
          </cell>
          <cell r="AE618">
            <v>0.31</v>
          </cell>
          <cell r="AF618">
            <v>0.19</v>
          </cell>
        </row>
        <row r="619">
          <cell r="A619" t="str">
            <v>MIRLOM_2_RTS032</v>
          </cell>
          <cell r="B619" t="str">
            <v>SPVP032</v>
          </cell>
          <cell r="C619" t="str">
            <v>LA Basin</v>
          </cell>
          <cell r="D619">
            <v>0.01</v>
          </cell>
          <cell r="E619">
            <v>0.05</v>
          </cell>
          <cell r="F619">
            <v>0.05</v>
          </cell>
          <cell r="G619">
            <v>0.07</v>
          </cell>
          <cell r="H619">
            <v>0.1</v>
          </cell>
          <cell r="I619">
            <v>0.2</v>
          </cell>
          <cell r="J619">
            <v>0.22</v>
          </cell>
          <cell r="K619">
            <v>0.19</v>
          </cell>
          <cell r="L619">
            <v>0.17</v>
          </cell>
          <cell r="M619">
            <v>0.11</v>
          </cell>
          <cell r="N619">
            <v>0.09</v>
          </cell>
          <cell r="O619">
            <v>0.05</v>
          </cell>
          <cell r="P619" t="str">
            <v>N</v>
          </cell>
          <cell r="Q619" t="str">
            <v>South</v>
          </cell>
          <cell r="R619" t="str">
            <v>FC</v>
          </cell>
          <cell r="S619" t="str">
            <v/>
          </cell>
          <cell r="T619" t="str">
            <v/>
          </cell>
          <cell r="U619">
            <v>0.01</v>
          </cell>
          <cell r="V619">
            <v>0.05</v>
          </cell>
          <cell r="W619">
            <v>0.05</v>
          </cell>
          <cell r="X619">
            <v>0.07</v>
          </cell>
          <cell r="Y619">
            <v>0.1</v>
          </cell>
          <cell r="Z619">
            <v>0.2</v>
          </cell>
          <cell r="AA619">
            <v>0.22</v>
          </cell>
          <cell r="AB619">
            <v>0.19</v>
          </cell>
          <cell r="AC619">
            <v>0.17</v>
          </cell>
          <cell r="AD619">
            <v>0.11</v>
          </cell>
          <cell r="AE619">
            <v>0.09</v>
          </cell>
          <cell r="AF619">
            <v>0.05</v>
          </cell>
        </row>
        <row r="620">
          <cell r="A620" t="str">
            <v>MIRLOM_2_RTS033</v>
          </cell>
          <cell r="B620" t="str">
            <v>SPVP033</v>
          </cell>
          <cell r="C620" t="str">
            <v>LA Basin</v>
          </cell>
          <cell r="D620">
            <v>0</v>
          </cell>
          <cell r="E620">
            <v>0.03</v>
          </cell>
          <cell r="F620">
            <v>0.04</v>
          </cell>
          <cell r="G620">
            <v>0.04</v>
          </cell>
          <cell r="H620">
            <v>0.06</v>
          </cell>
          <cell r="I620">
            <v>0.13</v>
          </cell>
          <cell r="J620">
            <v>0.14</v>
          </cell>
          <cell r="K620">
            <v>0.12</v>
          </cell>
          <cell r="L620">
            <v>0.11</v>
          </cell>
          <cell r="M620">
            <v>0.07</v>
          </cell>
          <cell r="N620">
            <v>0.06</v>
          </cell>
          <cell r="O620">
            <v>0.04</v>
          </cell>
          <cell r="P620" t="str">
            <v>N</v>
          </cell>
          <cell r="Q620" t="str">
            <v>South</v>
          </cell>
          <cell r="R620" t="str">
            <v>FC</v>
          </cell>
          <cell r="S620" t="str">
            <v/>
          </cell>
          <cell r="T620" t="str">
            <v/>
          </cell>
          <cell r="U620">
            <v>0</v>
          </cell>
          <cell r="V620">
            <v>0.03</v>
          </cell>
          <cell r="W620">
            <v>0.04</v>
          </cell>
          <cell r="X620">
            <v>0.04</v>
          </cell>
          <cell r="Y620">
            <v>0.06</v>
          </cell>
          <cell r="Z620">
            <v>0.13</v>
          </cell>
          <cell r="AA620">
            <v>0.14</v>
          </cell>
          <cell r="AB620">
            <v>0.12</v>
          </cell>
          <cell r="AC620">
            <v>0.11</v>
          </cell>
          <cell r="AD620">
            <v>0.07</v>
          </cell>
          <cell r="AE620">
            <v>0.06</v>
          </cell>
          <cell r="AF620">
            <v>0.04</v>
          </cell>
        </row>
        <row r="621">
          <cell r="A621" t="str">
            <v>MIRLOM_2_TEMESC</v>
          </cell>
          <cell r="B621" t="str">
            <v>MWD Temescal Hydroelectric Recovery Plan</v>
          </cell>
          <cell r="C621" t="str">
            <v>LA Basin</v>
          </cell>
          <cell r="D621">
            <v>1.18</v>
          </cell>
          <cell r="E621">
            <v>0.69</v>
          </cell>
          <cell r="F621">
            <v>0.29</v>
          </cell>
          <cell r="G621">
            <v>0.91</v>
          </cell>
          <cell r="H621">
            <v>0.89</v>
          </cell>
          <cell r="I621">
            <v>0.82</v>
          </cell>
          <cell r="J621">
            <v>0.06</v>
          </cell>
          <cell r="K621">
            <v>0.77</v>
          </cell>
          <cell r="L621">
            <v>0.56</v>
          </cell>
          <cell r="M621">
            <v>0.73</v>
          </cell>
          <cell r="N621">
            <v>0.85</v>
          </cell>
          <cell r="O621">
            <v>1.43</v>
          </cell>
          <cell r="P621" t="str">
            <v>N</v>
          </cell>
          <cell r="Q621" t="str">
            <v>South</v>
          </cell>
          <cell r="R621" t="str">
            <v>FC</v>
          </cell>
          <cell r="S621" t="str">
            <v/>
          </cell>
          <cell r="T621" t="str">
            <v/>
          </cell>
          <cell r="U621">
            <v>1.18</v>
          </cell>
          <cell r="V621">
            <v>0.69</v>
          </cell>
          <cell r="W621">
            <v>0.29</v>
          </cell>
          <cell r="X621">
            <v>0.91</v>
          </cell>
          <cell r="Y621">
            <v>0.89</v>
          </cell>
          <cell r="Z621">
            <v>0.82</v>
          </cell>
          <cell r="AA621">
            <v>0.06</v>
          </cell>
          <cell r="AB621">
            <v>0.77</v>
          </cell>
          <cell r="AC621">
            <v>0.56</v>
          </cell>
          <cell r="AD621">
            <v>0.73</v>
          </cell>
          <cell r="AE621">
            <v>0.85</v>
          </cell>
          <cell r="AF621">
            <v>1.43</v>
          </cell>
        </row>
        <row r="622">
          <cell r="A622" t="str">
            <v>MIRLOM_6_PEAKER</v>
          </cell>
          <cell r="B622" t="str">
            <v>Mira Loma Peaker</v>
          </cell>
          <cell r="C622" t="str">
            <v>LA Basin</v>
          </cell>
          <cell r="D622">
            <v>47.18</v>
          </cell>
          <cell r="E622">
            <v>47.18</v>
          </cell>
          <cell r="F622">
            <v>47.18</v>
          </cell>
          <cell r="G622">
            <v>47.18</v>
          </cell>
          <cell r="H622">
            <v>47.18</v>
          </cell>
          <cell r="I622">
            <v>47.18</v>
          </cell>
          <cell r="J622">
            <v>47.18</v>
          </cell>
          <cell r="K622">
            <v>47.18</v>
          </cell>
          <cell r="L622">
            <v>47.18</v>
          </cell>
          <cell r="M622">
            <v>47.18</v>
          </cell>
          <cell r="N622">
            <v>47.18</v>
          </cell>
          <cell r="O622">
            <v>47.18</v>
          </cell>
          <cell r="P622" t="str">
            <v>Y</v>
          </cell>
          <cell r="Q622" t="str">
            <v>South</v>
          </cell>
          <cell r="R622" t="str">
            <v>FC</v>
          </cell>
          <cell r="S622" t="str">
            <v/>
          </cell>
          <cell r="U622" t="e">
            <v>#N/A</v>
          </cell>
          <cell r="V622" t="e">
            <v>#N/A</v>
          </cell>
          <cell r="W622" t="e">
            <v>#N/A</v>
          </cell>
          <cell r="X622" t="e">
            <v>#N/A</v>
          </cell>
          <cell r="Y622" t="e">
            <v>#N/A</v>
          </cell>
          <cell r="Z622" t="e">
            <v>#N/A</v>
          </cell>
          <cell r="AA622" t="e">
            <v>#N/A</v>
          </cell>
          <cell r="AB622" t="e">
            <v>#N/A</v>
          </cell>
          <cell r="AC622" t="e">
            <v>#N/A</v>
          </cell>
          <cell r="AD622" t="e">
            <v>#N/A</v>
          </cell>
          <cell r="AE622" t="e">
            <v>#N/A</v>
          </cell>
          <cell r="AF622" t="e">
            <v>#N/A</v>
          </cell>
        </row>
        <row r="623">
          <cell r="A623" t="str">
            <v>MIRLOM_7_MWDLKM</v>
          </cell>
          <cell r="B623" t="str">
            <v>Lake Mathews Hydroelectric Recovery Plan</v>
          </cell>
          <cell r="C623" t="str">
            <v>LA Basin</v>
          </cell>
          <cell r="D623">
            <v>0</v>
          </cell>
          <cell r="E623">
            <v>0</v>
          </cell>
          <cell r="F623">
            <v>0</v>
          </cell>
          <cell r="G623">
            <v>2.4</v>
          </cell>
          <cell r="H623">
            <v>3</v>
          </cell>
          <cell r="I623">
            <v>3.8</v>
          </cell>
          <cell r="J623">
            <v>4</v>
          </cell>
          <cell r="K623">
            <v>3.9</v>
          </cell>
          <cell r="L623">
            <v>3.7</v>
          </cell>
          <cell r="M623">
            <v>3.4</v>
          </cell>
          <cell r="N623">
            <v>3</v>
          </cell>
          <cell r="O623">
            <v>2.8</v>
          </cell>
          <cell r="P623" t="str">
            <v>Y</v>
          </cell>
          <cell r="Q623" t="str">
            <v>South</v>
          </cell>
          <cell r="R623" t="str">
            <v>FC</v>
          </cell>
          <cell r="S623" t="str">
            <v/>
          </cell>
          <cell r="T623" t="str">
            <v/>
          </cell>
          <cell r="U623" t="e">
            <v>#N/A</v>
          </cell>
          <cell r="V623" t="e">
            <v>#N/A</v>
          </cell>
          <cell r="W623" t="e">
            <v>#N/A</v>
          </cell>
          <cell r="X623" t="e">
            <v>#N/A</v>
          </cell>
          <cell r="Y623" t="e">
            <v>#N/A</v>
          </cell>
          <cell r="Z623" t="e">
            <v>#N/A</v>
          </cell>
          <cell r="AA623" t="e">
            <v>#N/A</v>
          </cell>
          <cell r="AB623" t="e">
            <v>#N/A</v>
          </cell>
          <cell r="AC623" t="e">
            <v>#N/A</v>
          </cell>
          <cell r="AD623" t="e">
            <v>#N/A</v>
          </cell>
          <cell r="AE623" t="e">
            <v>#N/A</v>
          </cell>
          <cell r="AF623" t="e">
            <v>#N/A</v>
          </cell>
        </row>
        <row r="624">
          <cell r="A624" t="str">
            <v>MISSIX_1_QF</v>
          </cell>
          <cell r="B624" t="str">
            <v>SMALL QF AGGREGATION - SAB FRABCUSCI</v>
          </cell>
          <cell r="C624" t="str">
            <v>Bay Area</v>
          </cell>
          <cell r="D624">
            <v>0.01</v>
          </cell>
          <cell r="E624">
            <v>0.01</v>
          </cell>
          <cell r="F624">
            <v>0.01</v>
          </cell>
          <cell r="G624">
            <v>0.01</v>
          </cell>
          <cell r="H624">
            <v>0.01</v>
          </cell>
          <cell r="I624">
            <v>0.01</v>
          </cell>
          <cell r="J624">
            <v>0.01</v>
          </cell>
          <cell r="K624">
            <v>0.01</v>
          </cell>
          <cell r="L624">
            <v>0.01</v>
          </cell>
          <cell r="M624">
            <v>0.01</v>
          </cell>
          <cell r="N624">
            <v>0.01</v>
          </cell>
          <cell r="O624">
            <v>0.01</v>
          </cell>
          <cell r="P624" t="str">
            <v>N</v>
          </cell>
          <cell r="Q624" t="str">
            <v>North</v>
          </cell>
          <cell r="R624" t="str">
            <v>FC</v>
          </cell>
          <cell r="S624" t="str">
            <v/>
          </cell>
          <cell r="T624" t="str">
            <v/>
          </cell>
          <cell r="U624">
            <v>0.01</v>
          </cell>
          <cell r="V624">
            <v>0.01</v>
          </cell>
          <cell r="W624">
            <v>0.01</v>
          </cell>
          <cell r="X624">
            <v>0.01</v>
          </cell>
          <cell r="Y624">
            <v>0.01</v>
          </cell>
          <cell r="Z624">
            <v>0.01</v>
          </cell>
          <cell r="AA624">
            <v>0.01</v>
          </cell>
          <cell r="AB624">
            <v>0.01</v>
          </cell>
          <cell r="AC624">
            <v>0.01</v>
          </cell>
          <cell r="AD624">
            <v>0.01</v>
          </cell>
          <cell r="AE624">
            <v>0.01</v>
          </cell>
          <cell r="AF624">
            <v>0.01</v>
          </cell>
        </row>
        <row r="625">
          <cell r="A625" t="str">
            <v>MKTRCK_1_UNIT 1</v>
          </cell>
          <cell r="B625" t="str">
            <v>MCKITTRICK LIMITED</v>
          </cell>
          <cell r="C625" t="str">
            <v>CAISO System</v>
          </cell>
          <cell r="D625">
            <v>47.49</v>
          </cell>
          <cell r="E625">
            <v>47.49</v>
          </cell>
          <cell r="F625">
            <v>47.49</v>
          </cell>
          <cell r="G625">
            <v>47.49</v>
          </cell>
          <cell r="H625">
            <v>47.49</v>
          </cell>
          <cell r="I625">
            <v>47.49</v>
          </cell>
          <cell r="J625">
            <v>47.49</v>
          </cell>
          <cell r="K625">
            <v>47.49</v>
          </cell>
          <cell r="L625">
            <v>47.49</v>
          </cell>
          <cell r="M625">
            <v>47.49</v>
          </cell>
          <cell r="N625">
            <v>47.49</v>
          </cell>
          <cell r="O625">
            <v>47.49</v>
          </cell>
          <cell r="P625" t="str">
            <v>Y</v>
          </cell>
          <cell r="Q625" t="str">
            <v>North</v>
          </cell>
          <cell r="R625" t="str">
            <v>FC</v>
          </cell>
          <cell r="S625" t="str">
            <v/>
          </cell>
          <cell r="T625" t="str">
            <v/>
          </cell>
          <cell r="U625" t="e">
            <v>#N/A</v>
          </cell>
          <cell r="V625" t="e">
            <v>#N/A</v>
          </cell>
          <cell r="W625" t="e">
            <v>#N/A</v>
          </cell>
          <cell r="X625" t="e">
            <v>#N/A</v>
          </cell>
          <cell r="Y625" t="e">
            <v>#N/A</v>
          </cell>
          <cell r="Z625" t="e">
            <v>#N/A</v>
          </cell>
          <cell r="AA625" t="e">
            <v>#N/A</v>
          </cell>
          <cell r="AB625" t="e">
            <v>#N/A</v>
          </cell>
          <cell r="AC625" t="e">
            <v>#N/A</v>
          </cell>
          <cell r="AD625" t="e">
            <v>#N/A</v>
          </cell>
          <cell r="AE625" t="e">
            <v>#N/A</v>
          </cell>
          <cell r="AF625" t="e">
            <v>#N/A</v>
          </cell>
        </row>
        <row r="626">
          <cell r="A626" t="str">
            <v>MLPTAS_7_QFUNTS</v>
          </cell>
          <cell r="B626" t="str">
            <v>MLPTAS_7_QFUNTS</v>
          </cell>
          <cell r="C626" t="str">
            <v>Bay Area</v>
          </cell>
          <cell r="D626">
            <v>0</v>
          </cell>
          <cell r="E626">
            <v>0</v>
          </cell>
          <cell r="F626">
            <v>0</v>
          </cell>
          <cell r="G626">
            <v>0</v>
          </cell>
          <cell r="H626">
            <v>0</v>
          </cell>
          <cell r="I626">
            <v>0</v>
          </cell>
          <cell r="J626">
            <v>0</v>
          </cell>
          <cell r="K626">
            <v>0</v>
          </cell>
          <cell r="L626">
            <v>0</v>
          </cell>
          <cell r="M626">
            <v>0</v>
          </cell>
          <cell r="N626">
            <v>0</v>
          </cell>
          <cell r="O626">
            <v>0</v>
          </cell>
          <cell r="P626" t="str">
            <v>N</v>
          </cell>
          <cell r="Q626" t="str">
            <v>North</v>
          </cell>
          <cell r="R626" t="str">
            <v>FC</v>
          </cell>
          <cell r="S626" t="str">
            <v/>
          </cell>
          <cell r="T626" t="str">
            <v/>
          </cell>
          <cell r="U626" t="e">
            <v>#N/A</v>
          </cell>
          <cell r="V626" t="e">
            <v>#N/A</v>
          </cell>
          <cell r="W626" t="e">
            <v>#N/A</v>
          </cell>
          <cell r="X626" t="e">
            <v>#N/A</v>
          </cell>
          <cell r="Y626" t="e">
            <v>#N/A</v>
          </cell>
          <cell r="Z626" t="e">
            <v>#N/A</v>
          </cell>
          <cell r="AA626" t="e">
            <v>#N/A</v>
          </cell>
          <cell r="AB626" t="e">
            <v>#N/A</v>
          </cell>
          <cell r="AC626" t="e">
            <v>#N/A</v>
          </cell>
          <cell r="AD626" t="e">
            <v>#N/A</v>
          </cell>
          <cell r="AE626" t="e">
            <v>#N/A</v>
          </cell>
          <cell r="AF626" t="e">
            <v>#N/A</v>
          </cell>
        </row>
        <row r="627">
          <cell r="A627" t="str">
            <v>MNDALY_6_MCGRTH</v>
          </cell>
          <cell r="B627" t="str">
            <v>McGrath Beach Peaker</v>
          </cell>
          <cell r="C627" t="str">
            <v>Big Creek-Ventura</v>
          </cell>
          <cell r="D627">
            <v>48.56</v>
          </cell>
          <cell r="E627">
            <v>48.56</v>
          </cell>
          <cell r="F627">
            <v>48.56</v>
          </cell>
          <cell r="G627">
            <v>48.56</v>
          </cell>
          <cell r="H627">
            <v>48.56</v>
          </cell>
          <cell r="I627">
            <v>48.56</v>
          </cell>
          <cell r="J627">
            <v>48.56</v>
          </cell>
          <cell r="K627">
            <v>48.56</v>
          </cell>
          <cell r="L627">
            <v>48.56</v>
          </cell>
          <cell r="M627">
            <v>48.56</v>
          </cell>
          <cell r="N627">
            <v>48.56</v>
          </cell>
          <cell r="O627">
            <v>48.56</v>
          </cell>
          <cell r="P627" t="str">
            <v>Y</v>
          </cell>
          <cell r="Q627" t="str">
            <v>South</v>
          </cell>
          <cell r="R627" t="str">
            <v>FC</v>
          </cell>
          <cell r="S627" t="str">
            <v/>
          </cell>
          <cell r="U627" t="e">
            <v>#N/A</v>
          </cell>
          <cell r="V627" t="e">
            <v>#N/A</v>
          </cell>
          <cell r="W627" t="e">
            <v>#N/A</v>
          </cell>
          <cell r="X627" t="e">
            <v>#N/A</v>
          </cell>
          <cell r="Y627" t="e">
            <v>#N/A</v>
          </cell>
          <cell r="Z627" t="e">
            <v>#N/A</v>
          </cell>
          <cell r="AA627" t="e">
            <v>#N/A</v>
          </cell>
          <cell r="AB627" t="e">
            <v>#N/A</v>
          </cell>
          <cell r="AC627" t="e">
            <v>#N/A</v>
          </cell>
          <cell r="AD627" t="e">
            <v>#N/A</v>
          </cell>
          <cell r="AE627" t="e">
            <v>#N/A</v>
          </cell>
          <cell r="AF627" t="e">
            <v>#N/A</v>
          </cell>
        </row>
        <row r="628">
          <cell r="A628" t="str">
            <v>MNDOTA_1_SOLAR1</v>
          </cell>
          <cell r="B628" t="str">
            <v>North Star Solar 1</v>
          </cell>
          <cell r="C628" t="str">
            <v>Fresno</v>
          </cell>
          <cell r="D628">
            <v>0.24</v>
          </cell>
          <cell r="E628">
            <v>1.8</v>
          </cell>
          <cell r="F628">
            <v>2.1</v>
          </cell>
          <cell r="G628">
            <v>2.64</v>
          </cell>
          <cell r="H628">
            <v>3.84</v>
          </cell>
          <cell r="I628">
            <v>7.86</v>
          </cell>
          <cell r="J628">
            <v>8.64</v>
          </cell>
          <cell r="K628">
            <v>7.44</v>
          </cell>
          <cell r="L628">
            <v>6.66</v>
          </cell>
          <cell r="M628">
            <v>4.44</v>
          </cell>
          <cell r="N628">
            <v>3.42</v>
          </cell>
          <cell r="O628">
            <v>2.1</v>
          </cell>
          <cell r="P628" t="str">
            <v>N</v>
          </cell>
          <cell r="Q628" t="str">
            <v>North</v>
          </cell>
          <cell r="R628" t="str">
            <v>FC</v>
          </cell>
          <cell r="S628" t="str">
            <v/>
          </cell>
          <cell r="T628" t="str">
            <v/>
          </cell>
          <cell r="U628">
            <v>0.24</v>
          </cell>
          <cell r="V628">
            <v>1.8</v>
          </cell>
          <cell r="W628">
            <v>2.1</v>
          </cell>
          <cell r="X628">
            <v>2.64</v>
          </cell>
          <cell r="Y628">
            <v>3.84</v>
          </cell>
          <cell r="Z628">
            <v>7.86</v>
          </cell>
          <cell r="AA628">
            <v>8.64</v>
          </cell>
          <cell r="AB628">
            <v>7.44</v>
          </cell>
          <cell r="AC628">
            <v>6.66</v>
          </cell>
          <cell r="AD628">
            <v>4.44</v>
          </cell>
          <cell r="AE628">
            <v>3.42</v>
          </cell>
          <cell r="AF628">
            <v>2.1</v>
          </cell>
        </row>
        <row r="629">
          <cell r="A629" t="str">
            <v>MNDOTA_1_SOLAR2</v>
          </cell>
          <cell r="B629" t="str">
            <v>Citizen Solar B </v>
          </cell>
          <cell r="C629" t="str">
            <v>Fresno</v>
          </cell>
          <cell r="D629">
            <v>0</v>
          </cell>
          <cell r="E629">
            <v>0</v>
          </cell>
          <cell r="F629">
            <v>0</v>
          </cell>
          <cell r="G629">
            <v>0</v>
          </cell>
          <cell r="H629">
            <v>0</v>
          </cell>
          <cell r="I629">
            <v>0</v>
          </cell>
          <cell r="J629">
            <v>0</v>
          </cell>
          <cell r="K629">
            <v>0</v>
          </cell>
          <cell r="L629">
            <v>0</v>
          </cell>
          <cell r="M629">
            <v>0</v>
          </cell>
          <cell r="N629">
            <v>0</v>
          </cell>
          <cell r="O629">
            <v>0</v>
          </cell>
          <cell r="P629" t="str">
            <v>N</v>
          </cell>
          <cell r="Q629" t="str">
            <v>North</v>
          </cell>
          <cell r="R629" t="str">
            <v>EO</v>
          </cell>
          <cell r="S629" t="str">
            <v/>
          </cell>
          <cell r="T629" t="str">
            <v/>
          </cell>
          <cell r="U629">
            <v>0.02</v>
          </cell>
          <cell r="V629">
            <v>0.15</v>
          </cell>
          <cell r="W629">
            <v>0.18</v>
          </cell>
          <cell r="X629">
            <v>0.22</v>
          </cell>
          <cell r="Y629">
            <v>0.32</v>
          </cell>
          <cell r="Z629">
            <v>0.66</v>
          </cell>
          <cell r="AA629">
            <v>0.72</v>
          </cell>
          <cell r="AB629">
            <v>0.62</v>
          </cell>
          <cell r="AC629">
            <v>0.56</v>
          </cell>
          <cell r="AD629">
            <v>0.37</v>
          </cell>
          <cell r="AE629">
            <v>0.29</v>
          </cell>
          <cell r="AF629">
            <v>0.18</v>
          </cell>
        </row>
        <row r="630">
          <cell r="A630" t="str">
            <v>MOJAVE_1_SIPHON</v>
          </cell>
          <cell r="B630" t="str">
            <v>MOJAVE SIPHON POWER PLANT</v>
          </cell>
          <cell r="C630" t="str">
            <v>LA Basin</v>
          </cell>
          <cell r="D630">
            <v>1.22</v>
          </cell>
          <cell r="E630">
            <v>1.01</v>
          </cell>
          <cell r="F630">
            <v>1.21</v>
          </cell>
          <cell r="G630">
            <v>6.55</v>
          </cell>
          <cell r="H630">
            <v>6.12</v>
          </cell>
          <cell r="I630">
            <v>6.58</v>
          </cell>
          <cell r="J630">
            <v>12.32</v>
          </cell>
          <cell r="K630">
            <v>10.75</v>
          </cell>
          <cell r="L630">
            <v>10.9</v>
          </cell>
          <cell r="M630">
            <v>10.6</v>
          </cell>
          <cell r="N630">
            <v>8.73</v>
          </cell>
          <cell r="O630">
            <v>9.6</v>
          </cell>
          <cell r="P630" t="str">
            <v>Y</v>
          </cell>
          <cell r="Q630" t="str">
            <v>South</v>
          </cell>
          <cell r="R630" t="str">
            <v>FC</v>
          </cell>
          <cell r="S630" t="str">
            <v/>
          </cell>
          <cell r="U630" t="e">
            <v>#N/A</v>
          </cell>
          <cell r="V630" t="e">
            <v>#N/A</v>
          </cell>
          <cell r="W630" t="e">
            <v>#N/A</v>
          </cell>
          <cell r="X630" t="e">
            <v>#N/A</v>
          </cell>
          <cell r="Y630" t="e">
            <v>#N/A</v>
          </cell>
          <cell r="Z630" t="e">
            <v>#N/A</v>
          </cell>
          <cell r="AA630" t="e">
            <v>#N/A</v>
          </cell>
          <cell r="AB630" t="e">
            <v>#N/A</v>
          </cell>
          <cell r="AC630" t="e">
            <v>#N/A</v>
          </cell>
          <cell r="AD630" t="e">
            <v>#N/A</v>
          </cell>
          <cell r="AE630" t="e">
            <v>#N/A</v>
          </cell>
          <cell r="AF630" t="e">
            <v>#N/A</v>
          </cell>
        </row>
        <row r="631">
          <cell r="A631" t="str">
            <v>MOJAVW_2_SOLAR</v>
          </cell>
          <cell r="B631" t="str">
            <v>Mojave West</v>
          </cell>
          <cell r="C631" t="str">
            <v>CAISO System</v>
          </cell>
          <cell r="D631">
            <v>0.08</v>
          </cell>
          <cell r="E631">
            <v>0.6</v>
          </cell>
          <cell r="F631">
            <v>0.7</v>
          </cell>
          <cell r="G631">
            <v>0.88</v>
          </cell>
          <cell r="H631">
            <v>1.28</v>
          </cell>
          <cell r="I631">
            <v>2.62</v>
          </cell>
          <cell r="J631">
            <v>2.88</v>
          </cell>
          <cell r="K631">
            <v>2.48</v>
          </cell>
          <cell r="L631">
            <v>2.22</v>
          </cell>
          <cell r="M631">
            <v>1.48</v>
          </cell>
          <cell r="N631">
            <v>1.14</v>
          </cell>
          <cell r="O631">
            <v>0.7</v>
          </cell>
          <cell r="P631" t="str">
            <v>N</v>
          </cell>
          <cell r="Q631" t="str">
            <v>South</v>
          </cell>
          <cell r="R631" t="str">
            <v>FC</v>
          </cell>
          <cell r="S631" t="str">
            <v/>
          </cell>
          <cell r="T631" t="str">
            <v/>
          </cell>
          <cell r="U631">
            <v>0.08</v>
          </cell>
          <cell r="V631">
            <v>0.6</v>
          </cell>
          <cell r="W631">
            <v>0.7</v>
          </cell>
          <cell r="X631">
            <v>0.88</v>
          </cell>
          <cell r="Y631">
            <v>1.28</v>
          </cell>
          <cell r="Z631">
            <v>2.62</v>
          </cell>
          <cell r="AA631">
            <v>2.88</v>
          </cell>
          <cell r="AB631">
            <v>2.48</v>
          </cell>
          <cell r="AC631">
            <v>2.22</v>
          </cell>
          <cell r="AD631">
            <v>1.48</v>
          </cell>
          <cell r="AE631">
            <v>1.14</v>
          </cell>
          <cell r="AF631">
            <v>0.7</v>
          </cell>
        </row>
        <row r="632">
          <cell r="A632" t="str">
            <v>MONTPH_7_UNITS</v>
          </cell>
          <cell r="B632" t="str">
            <v>MONTICELLO HYDRO AGGREGATE</v>
          </cell>
          <cell r="C632" t="str">
            <v>NCNB</v>
          </cell>
          <cell r="D632">
            <v>0.52</v>
          </cell>
          <cell r="E632">
            <v>0.91</v>
          </cell>
          <cell r="F632">
            <v>5.98</v>
          </cell>
          <cell r="G632">
            <v>7.42</v>
          </cell>
          <cell r="H632">
            <v>6.28</v>
          </cell>
          <cell r="I632">
            <v>8.62</v>
          </cell>
          <cell r="J632">
            <v>8.71</v>
          </cell>
          <cell r="K632">
            <v>7.09</v>
          </cell>
          <cell r="L632">
            <v>5.66</v>
          </cell>
          <cell r="M632">
            <v>1.36</v>
          </cell>
          <cell r="N632">
            <v>0.46</v>
          </cell>
          <cell r="O632">
            <v>0.43</v>
          </cell>
          <cell r="P632" t="str">
            <v>N</v>
          </cell>
          <cell r="Q632" t="str">
            <v>North</v>
          </cell>
          <cell r="R632" t="str">
            <v>FC</v>
          </cell>
          <cell r="S632" t="str">
            <v/>
          </cell>
          <cell r="T632" t="str">
            <v/>
          </cell>
          <cell r="U632">
            <v>0.52</v>
          </cell>
          <cell r="V632">
            <v>0.91</v>
          </cell>
          <cell r="W632">
            <v>5.98</v>
          </cell>
          <cell r="X632">
            <v>7.42</v>
          </cell>
          <cell r="Y632">
            <v>6.28</v>
          </cell>
          <cell r="Z632">
            <v>8.62</v>
          </cell>
          <cell r="AA632">
            <v>8.71</v>
          </cell>
          <cell r="AB632">
            <v>7.09</v>
          </cell>
          <cell r="AC632">
            <v>5.66</v>
          </cell>
          <cell r="AD632">
            <v>1.36</v>
          </cell>
          <cell r="AE632">
            <v>0.46</v>
          </cell>
          <cell r="AF632">
            <v>0.43</v>
          </cell>
        </row>
        <row r="633">
          <cell r="A633" t="str">
            <v>MOORPK_2_ACOBT1</v>
          </cell>
          <cell r="B633" t="str">
            <v>Acorn I BESS</v>
          </cell>
          <cell r="C633" t="str">
            <v>Big Creek-Ventura</v>
          </cell>
          <cell r="D633">
            <v>1</v>
          </cell>
          <cell r="E633">
            <v>1</v>
          </cell>
          <cell r="F633">
            <v>1</v>
          </cell>
          <cell r="G633">
            <v>1</v>
          </cell>
          <cell r="H633">
            <v>1</v>
          </cell>
          <cell r="I633">
            <v>1</v>
          </cell>
          <cell r="J633">
            <v>1</v>
          </cell>
          <cell r="K633">
            <v>1</v>
          </cell>
          <cell r="L633">
            <v>1</v>
          </cell>
          <cell r="M633">
            <v>1</v>
          </cell>
          <cell r="N633">
            <v>1</v>
          </cell>
          <cell r="O633">
            <v>1</v>
          </cell>
          <cell r="P633" t="str">
            <v>Y</v>
          </cell>
          <cell r="Q633" t="str">
            <v>South</v>
          </cell>
          <cell r="R633" t="str">
            <v>FC</v>
          </cell>
          <cell r="S633" t="str">
            <v/>
          </cell>
          <cell r="T633" t="str">
            <v/>
          </cell>
          <cell r="U633" t="e">
            <v>#N/A</v>
          </cell>
          <cell r="V633" t="e">
            <v>#N/A</v>
          </cell>
          <cell r="W633" t="e">
            <v>#N/A</v>
          </cell>
          <cell r="X633" t="e">
            <v>#N/A</v>
          </cell>
          <cell r="Y633" t="e">
            <v>#N/A</v>
          </cell>
          <cell r="Z633" t="e">
            <v>#N/A</v>
          </cell>
          <cell r="AA633" t="e">
            <v>#N/A</v>
          </cell>
          <cell r="AB633" t="e">
            <v>#N/A</v>
          </cell>
          <cell r="AC633" t="e">
            <v>#N/A</v>
          </cell>
          <cell r="AD633" t="e">
            <v>#N/A</v>
          </cell>
          <cell r="AE633" t="e">
            <v>#N/A</v>
          </cell>
          <cell r="AF633" t="e">
            <v>#N/A</v>
          </cell>
        </row>
        <row r="634">
          <cell r="A634" t="str">
            <v>MOORPK_2_CALABS</v>
          </cell>
          <cell r="B634" t="str">
            <v>Calabasas Gas-to-Energy Facility</v>
          </cell>
          <cell r="C634" t="str">
            <v>Big Creek-Ventura</v>
          </cell>
          <cell r="D634">
            <v>4.74</v>
          </cell>
          <cell r="E634">
            <v>4.6</v>
          </cell>
          <cell r="F634">
            <v>4.2</v>
          </cell>
          <cell r="G634">
            <v>4.27</v>
          </cell>
          <cell r="H634">
            <v>4.54</v>
          </cell>
          <cell r="I634">
            <v>4.49</v>
          </cell>
          <cell r="J634">
            <v>4.32</v>
          </cell>
          <cell r="K634">
            <v>3.98</v>
          </cell>
          <cell r="L634">
            <v>4.01</v>
          </cell>
          <cell r="M634">
            <v>4.47</v>
          </cell>
          <cell r="N634">
            <v>4.39</v>
          </cell>
          <cell r="O634">
            <v>4.4</v>
          </cell>
          <cell r="P634" t="str">
            <v>N</v>
          </cell>
          <cell r="Q634" t="str">
            <v>South</v>
          </cell>
          <cell r="R634" t="str">
            <v>FC</v>
          </cell>
          <cell r="S634" t="str">
            <v/>
          </cell>
          <cell r="T634" t="str">
            <v/>
          </cell>
          <cell r="U634">
            <v>4.74</v>
          </cell>
          <cell r="V634">
            <v>4.6</v>
          </cell>
          <cell r="W634">
            <v>4.2</v>
          </cell>
          <cell r="X634">
            <v>4.27</v>
          </cell>
          <cell r="Y634">
            <v>4.54</v>
          </cell>
          <cell r="Z634">
            <v>4.49</v>
          </cell>
          <cell r="AA634">
            <v>4.32</v>
          </cell>
          <cell r="AB634">
            <v>3.98</v>
          </cell>
          <cell r="AC634">
            <v>4.01</v>
          </cell>
          <cell r="AD634">
            <v>4.47</v>
          </cell>
          <cell r="AE634">
            <v>4.39</v>
          </cell>
          <cell r="AF634">
            <v>4.4</v>
          </cell>
        </row>
        <row r="635">
          <cell r="A635" t="str">
            <v>MOORPK_6_QF</v>
          </cell>
          <cell r="B635" t="str">
            <v>MOORPARK QFS</v>
          </cell>
          <cell r="C635" t="str">
            <v>Big Creek-Ventura</v>
          </cell>
          <cell r="D635">
            <v>0.04</v>
          </cell>
          <cell r="E635">
            <v>0.05</v>
          </cell>
          <cell r="F635">
            <v>0.02</v>
          </cell>
          <cell r="G635">
            <v>0.01</v>
          </cell>
          <cell r="H635">
            <v>0</v>
          </cell>
          <cell r="I635">
            <v>0.06</v>
          </cell>
          <cell r="J635">
            <v>0.09</v>
          </cell>
          <cell r="K635">
            <v>0.32</v>
          </cell>
          <cell r="L635">
            <v>0.4</v>
          </cell>
          <cell r="M635">
            <v>0.4</v>
          </cell>
          <cell r="N635">
            <v>0.4</v>
          </cell>
          <cell r="O635">
            <v>0.39</v>
          </cell>
          <cell r="P635" t="str">
            <v>N</v>
          </cell>
          <cell r="Q635" t="str">
            <v>South</v>
          </cell>
          <cell r="R635" t="str">
            <v>FC</v>
          </cell>
          <cell r="S635" t="str">
            <v/>
          </cell>
          <cell r="T635" t="str">
            <v/>
          </cell>
          <cell r="U635">
            <v>0.04</v>
          </cell>
          <cell r="V635">
            <v>0.05</v>
          </cell>
          <cell r="W635">
            <v>0.02</v>
          </cell>
          <cell r="X635">
            <v>0.01</v>
          </cell>
          <cell r="Y635">
            <v>0</v>
          </cell>
          <cell r="Z635">
            <v>0.06</v>
          </cell>
          <cell r="AA635">
            <v>0.09</v>
          </cell>
          <cell r="AB635">
            <v>0.32</v>
          </cell>
          <cell r="AC635">
            <v>0.4</v>
          </cell>
          <cell r="AD635">
            <v>0.4</v>
          </cell>
          <cell r="AE635">
            <v>0.4</v>
          </cell>
          <cell r="AF635">
            <v>0.39</v>
          </cell>
        </row>
        <row r="636">
          <cell r="A636" t="str">
            <v>MORWD_6_QF</v>
          </cell>
          <cell r="B636" t="str">
            <v>Morwind</v>
          </cell>
          <cell r="C636" t="str">
            <v>CAISO System</v>
          </cell>
          <cell r="D636">
            <v>6.74</v>
          </cell>
          <cell r="E636">
            <v>7.17</v>
          </cell>
          <cell r="F636">
            <v>6.3</v>
          </cell>
          <cell r="G636">
            <v>6.04</v>
          </cell>
          <cell r="H636">
            <v>6.42</v>
          </cell>
          <cell r="I636">
            <v>5.88</v>
          </cell>
          <cell r="J636">
            <v>5.47</v>
          </cell>
          <cell r="K636">
            <v>4.15</v>
          </cell>
          <cell r="L636">
            <v>4.29</v>
          </cell>
          <cell r="M636">
            <v>3.98</v>
          </cell>
          <cell r="N636">
            <v>5.37</v>
          </cell>
          <cell r="O636">
            <v>6.5</v>
          </cell>
          <cell r="P636" t="str">
            <v>N</v>
          </cell>
          <cell r="Q636" t="str">
            <v>South</v>
          </cell>
          <cell r="R636" t="str">
            <v>FC</v>
          </cell>
          <cell r="S636" t="str">
            <v/>
          </cell>
          <cell r="T636" t="str">
            <v/>
          </cell>
          <cell r="U636">
            <v>6.742872174246757</v>
          </cell>
          <cell r="V636">
            <v>7.171511600283952</v>
          </cell>
          <cell r="W636">
            <v>6.301298609967093</v>
          </cell>
          <cell r="X636">
            <v>6.037171919606273</v>
          </cell>
          <cell r="Y636">
            <v>6.419572528144437</v>
          </cell>
          <cell r="Z636">
            <v>5.884296856596934</v>
          </cell>
          <cell r="AA636">
            <v>5.4670006530105235</v>
          </cell>
          <cell r="AB636">
            <v>4.154060872444425</v>
          </cell>
          <cell r="AC636">
            <v>4.291262390187875</v>
          </cell>
          <cell r="AD636">
            <v>3.98095638440509</v>
          </cell>
          <cell r="AE636">
            <v>5.365068353412639</v>
          </cell>
          <cell r="AF636">
            <v>6.498882737242882</v>
          </cell>
        </row>
        <row r="637">
          <cell r="A637" t="str">
            <v>MOSSLD_1_QF</v>
          </cell>
          <cell r="B637" t="str">
            <v>SMALL QF AGGREGATION - SANTA CRUZ</v>
          </cell>
          <cell r="C637" t="str">
            <v>Bay Area</v>
          </cell>
          <cell r="D637">
            <v>0.05</v>
          </cell>
          <cell r="E637">
            <v>0.04</v>
          </cell>
          <cell r="F637">
            <v>0.03</v>
          </cell>
          <cell r="G637">
            <v>0.03</v>
          </cell>
          <cell r="H637">
            <v>0.03</v>
          </cell>
          <cell r="I637">
            <v>0.03</v>
          </cell>
          <cell r="J637">
            <v>0.03</v>
          </cell>
          <cell r="K637">
            <v>0.04</v>
          </cell>
          <cell r="L637">
            <v>0.05</v>
          </cell>
          <cell r="M637">
            <v>0.04</v>
          </cell>
          <cell r="N637">
            <v>0.05</v>
          </cell>
          <cell r="O637">
            <v>0.07</v>
          </cell>
          <cell r="P637" t="str">
            <v>N</v>
          </cell>
          <cell r="Q637" t="str">
            <v>North</v>
          </cell>
          <cell r="R637" t="str">
            <v>FC</v>
          </cell>
          <cell r="S637" t="str">
            <v/>
          </cell>
          <cell r="T637" t="str">
            <v/>
          </cell>
          <cell r="U637">
            <v>0.05</v>
          </cell>
          <cell r="V637">
            <v>0.04</v>
          </cell>
          <cell r="W637">
            <v>0.03</v>
          </cell>
          <cell r="X637">
            <v>0.03</v>
          </cell>
          <cell r="Y637">
            <v>0.03</v>
          </cell>
          <cell r="Z637">
            <v>0.03</v>
          </cell>
          <cell r="AA637">
            <v>0.03</v>
          </cell>
          <cell r="AB637">
            <v>0.04</v>
          </cell>
          <cell r="AC637">
            <v>0.05</v>
          </cell>
          <cell r="AD637">
            <v>0.04</v>
          </cell>
          <cell r="AE637">
            <v>0.05</v>
          </cell>
          <cell r="AF637">
            <v>0.07</v>
          </cell>
        </row>
        <row r="638">
          <cell r="A638" t="str">
            <v>MOSSLD_2_PSP1</v>
          </cell>
          <cell r="B638" t="str">
            <v>MOSS LANDING POWER BLOCK 1</v>
          </cell>
          <cell r="C638" t="str">
            <v>Bay Area</v>
          </cell>
          <cell r="D638">
            <v>510</v>
          </cell>
          <cell r="E638">
            <v>510</v>
          </cell>
          <cell r="F638">
            <v>510</v>
          </cell>
          <cell r="G638">
            <v>510</v>
          </cell>
          <cell r="H638">
            <v>510</v>
          </cell>
          <cell r="I638">
            <v>510</v>
          </cell>
          <cell r="J638">
            <v>510</v>
          </cell>
          <cell r="K638">
            <v>510</v>
          </cell>
          <cell r="L638">
            <v>510</v>
          </cell>
          <cell r="M638">
            <v>510</v>
          </cell>
          <cell r="N638">
            <v>510</v>
          </cell>
          <cell r="O638">
            <v>510</v>
          </cell>
          <cell r="P638" t="str">
            <v>Y</v>
          </cell>
          <cell r="Q638" t="str">
            <v>North</v>
          </cell>
          <cell r="R638" t="str">
            <v>FC</v>
          </cell>
          <cell r="S638" t="str">
            <v/>
          </cell>
          <cell r="T638" t="str">
            <v/>
          </cell>
          <cell r="U638" t="e">
            <v>#N/A</v>
          </cell>
          <cell r="V638" t="e">
            <v>#N/A</v>
          </cell>
          <cell r="W638" t="e">
            <v>#N/A</v>
          </cell>
          <cell r="X638" t="e">
            <v>#N/A</v>
          </cell>
          <cell r="Y638" t="e">
            <v>#N/A</v>
          </cell>
          <cell r="Z638" t="e">
            <v>#N/A</v>
          </cell>
          <cell r="AA638" t="e">
            <v>#N/A</v>
          </cell>
          <cell r="AB638" t="e">
            <v>#N/A</v>
          </cell>
          <cell r="AC638" t="e">
            <v>#N/A</v>
          </cell>
          <cell r="AD638" t="e">
            <v>#N/A</v>
          </cell>
          <cell r="AE638" t="e">
            <v>#N/A</v>
          </cell>
          <cell r="AF638" t="e">
            <v>#N/A</v>
          </cell>
        </row>
        <row r="639">
          <cell r="A639" t="str">
            <v>MOSSLD_2_PSP2</v>
          </cell>
          <cell r="B639" t="str">
            <v>MOSS LANDING POWER BLOCK 2</v>
          </cell>
          <cell r="C639" t="str">
            <v>Bay Area</v>
          </cell>
          <cell r="D639">
            <v>510</v>
          </cell>
          <cell r="E639">
            <v>510</v>
          </cell>
          <cell r="F639">
            <v>510</v>
          </cell>
          <cell r="G639">
            <v>510</v>
          </cell>
          <cell r="H639">
            <v>510</v>
          </cell>
          <cell r="I639">
            <v>510</v>
          </cell>
          <cell r="J639">
            <v>510</v>
          </cell>
          <cell r="K639">
            <v>510</v>
          </cell>
          <cell r="L639">
            <v>510</v>
          </cell>
          <cell r="M639">
            <v>510</v>
          </cell>
          <cell r="N639">
            <v>510</v>
          </cell>
          <cell r="O639">
            <v>510</v>
          </cell>
          <cell r="P639" t="str">
            <v>Y</v>
          </cell>
          <cell r="Q639" t="str">
            <v>North</v>
          </cell>
          <cell r="R639" t="str">
            <v>FC</v>
          </cell>
          <cell r="S639" t="str">
            <v/>
          </cell>
          <cell r="T639" t="str">
            <v/>
          </cell>
          <cell r="U639" t="e">
            <v>#N/A</v>
          </cell>
          <cell r="V639" t="e">
            <v>#N/A</v>
          </cell>
          <cell r="W639" t="e">
            <v>#N/A</v>
          </cell>
          <cell r="X639" t="e">
            <v>#N/A</v>
          </cell>
          <cell r="Y639" t="e">
            <v>#N/A</v>
          </cell>
          <cell r="Z639" t="e">
            <v>#N/A</v>
          </cell>
          <cell r="AA639" t="e">
            <v>#N/A</v>
          </cell>
          <cell r="AB639" t="e">
            <v>#N/A</v>
          </cell>
          <cell r="AC639" t="e">
            <v>#N/A</v>
          </cell>
          <cell r="AD639" t="e">
            <v>#N/A</v>
          </cell>
          <cell r="AE639" t="e">
            <v>#N/A</v>
          </cell>
          <cell r="AF639" t="e">
            <v>#N/A</v>
          </cell>
        </row>
        <row r="640">
          <cell r="A640" t="str">
            <v>MRCHNT_2_PL1X3</v>
          </cell>
          <cell r="B640" t="str">
            <v>Desert Star Energy Center</v>
          </cell>
          <cell r="C640" t="str">
            <v>CAISO System</v>
          </cell>
          <cell r="D640">
            <v>419.25</v>
          </cell>
          <cell r="E640">
            <v>419.25</v>
          </cell>
          <cell r="F640">
            <v>419.25</v>
          </cell>
          <cell r="G640">
            <v>419.25</v>
          </cell>
          <cell r="H640">
            <v>419.25</v>
          </cell>
          <cell r="I640">
            <v>419.25</v>
          </cell>
          <cell r="J640">
            <v>419.25</v>
          </cell>
          <cell r="K640">
            <v>419.25</v>
          </cell>
          <cell r="L640">
            <v>419.25</v>
          </cell>
          <cell r="M640">
            <v>419.25</v>
          </cell>
          <cell r="N640">
            <v>419.25</v>
          </cell>
          <cell r="O640">
            <v>419.25</v>
          </cell>
          <cell r="P640" t="str">
            <v>Y</v>
          </cell>
          <cell r="Q640" t="str">
            <v>South</v>
          </cell>
          <cell r="R640" t="str">
            <v>PD</v>
          </cell>
          <cell r="S640" t="str">
            <v>419.25</v>
          </cell>
          <cell r="T640" t="str">
            <v/>
          </cell>
          <cell r="U640" t="e">
            <v>#N/A</v>
          </cell>
          <cell r="V640" t="e">
            <v>#N/A</v>
          </cell>
          <cell r="W640" t="e">
            <v>#N/A</v>
          </cell>
          <cell r="X640" t="e">
            <v>#N/A</v>
          </cell>
          <cell r="Y640" t="e">
            <v>#N/A</v>
          </cell>
          <cell r="Z640" t="e">
            <v>#N/A</v>
          </cell>
          <cell r="AA640" t="e">
            <v>#N/A</v>
          </cell>
          <cell r="AB640" t="e">
            <v>#N/A</v>
          </cell>
          <cell r="AC640" t="e">
            <v>#N/A</v>
          </cell>
          <cell r="AD640" t="e">
            <v>#N/A</v>
          </cell>
          <cell r="AE640" t="e">
            <v>#N/A</v>
          </cell>
          <cell r="AF640" t="e">
            <v>#N/A</v>
          </cell>
        </row>
        <row r="641">
          <cell r="A641" t="str">
            <v>MRGT_6_MEF2</v>
          </cell>
          <cell r="B641" t="str">
            <v>Miramar Energy Facility II</v>
          </cell>
          <cell r="C641" t="str">
            <v>San Diego-IV</v>
          </cell>
          <cell r="D641">
            <v>44</v>
          </cell>
          <cell r="E641">
            <v>44</v>
          </cell>
          <cell r="F641">
            <v>44</v>
          </cell>
          <cell r="G641">
            <v>44</v>
          </cell>
          <cell r="H641">
            <v>44</v>
          </cell>
          <cell r="I641">
            <v>44</v>
          </cell>
          <cell r="J641">
            <v>44</v>
          </cell>
          <cell r="K641">
            <v>44</v>
          </cell>
          <cell r="L641">
            <v>44</v>
          </cell>
          <cell r="M641">
            <v>44</v>
          </cell>
          <cell r="N641">
            <v>44</v>
          </cell>
          <cell r="O641">
            <v>44</v>
          </cell>
          <cell r="P641" t="str">
            <v>Y</v>
          </cell>
          <cell r="Q641" t="str">
            <v>South</v>
          </cell>
          <cell r="R641" t="str">
            <v>FC</v>
          </cell>
          <cell r="S641" t="str">
            <v/>
          </cell>
          <cell r="T641" t="str">
            <v/>
          </cell>
          <cell r="U641" t="e">
            <v>#N/A</v>
          </cell>
          <cell r="V641" t="e">
            <v>#N/A</v>
          </cell>
          <cell r="W641" t="e">
            <v>#N/A</v>
          </cell>
          <cell r="X641" t="e">
            <v>#N/A</v>
          </cell>
          <cell r="Y641" t="e">
            <v>#N/A</v>
          </cell>
          <cell r="Z641" t="e">
            <v>#N/A</v>
          </cell>
          <cell r="AA641" t="e">
            <v>#N/A</v>
          </cell>
          <cell r="AB641" t="e">
            <v>#N/A</v>
          </cell>
          <cell r="AC641" t="e">
            <v>#N/A</v>
          </cell>
          <cell r="AD641" t="e">
            <v>#N/A</v>
          </cell>
          <cell r="AE641" t="e">
            <v>#N/A</v>
          </cell>
          <cell r="AF641" t="e">
            <v>#N/A</v>
          </cell>
        </row>
        <row r="642">
          <cell r="A642" t="str">
            <v>MRGT_6_MMAREF</v>
          </cell>
          <cell r="B642" t="str">
            <v>Miramar Energy Facility</v>
          </cell>
          <cell r="C642" t="str">
            <v>San Diego-IV</v>
          </cell>
          <cell r="D642">
            <v>45</v>
          </cell>
          <cell r="E642">
            <v>45</v>
          </cell>
          <cell r="F642">
            <v>45</v>
          </cell>
          <cell r="G642">
            <v>45</v>
          </cell>
          <cell r="H642">
            <v>45</v>
          </cell>
          <cell r="I642">
            <v>45</v>
          </cell>
          <cell r="J642">
            <v>45</v>
          </cell>
          <cell r="K642">
            <v>45</v>
          </cell>
          <cell r="L642">
            <v>45</v>
          </cell>
          <cell r="M642">
            <v>45</v>
          </cell>
          <cell r="N642">
            <v>45</v>
          </cell>
          <cell r="O642">
            <v>45</v>
          </cell>
          <cell r="P642" t="str">
            <v>Y</v>
          </cell>
          <cell r="Q642" t="str">
            <v>South</v>
          </cell>
          <cell r="R642" t="str">
            <v>FC</v>
          </cell>
          <cell r="S642" t="str">
            <v/>
          </cell>
          <cell r="T642" t="str">
            <v/>
          </cell>
          <cell r="U642" t="e">
            <v>#N/A</v>
          </cell>
          <cell r="V642" t="e">
            <v>#N/A</v>
          </cell>
          <cell r="W642" t="e">
            <v>#N/A</v>
          </cell>
          <cell r="X642" t="e">
            <v>#N/A</v>
          </cell>
          <cell r="Y642" t="e">
            <v>#N/A</v>
          </cell>
          <cell r="Z642" t="e">
            <v>#N/A</v>
          </cell>
          <cell r="AA642" t="e">
            <v>#N/A</v>
          </cell>
          <cell r="AB642" t="e">
            <v>#N/A</v>
          </cell>
          <cell r="AC642" t="e">
            <v>#N/A</v>
          </cell>
          <cell r="AD642" t="e">
            <v>#N/A</v>
          </cell>
          <cell r="AE642" t="e">
            <v>#N/A</v>
          </cell>
          <cell r="AF642" t="e">
            <v>#N/A</v>
          </cell>
        </row>
        <row r="643">
          <cell r="A643" t="str">
            <v>MRGT_6_TGEBT1</v>
          </cell>
          <cell r="B643" t="str">
            <v> Top Gun Energy Storage</v>
          </cell>
          <cell r="C643" t="str">
            <v>San Diego-IV</v>
          </cell>
          <cell r="D643">
            <v>30</v>
          </cell>
          <cell r="E643">
            <v>30</v>
          </cell>
          <cell r="F643">
            <v>30</v>
          </cell>
          <cell r="G643">
            <v>30</v>
          </cell>
          <cell r="H643">
            <v>30</v>
          </cell>
          <cell r="I643">
            <v>30</v>
          </cell>
          <cell r="J643">
            <v>30</v>
          </cell>
          <cell r="K643">
            <v>30</v>
          </cell>
          <cell r="L643">
            <v>30</v>
          </cell>
          <cell r="M643">
            <v>30</v>
          </cell>
          <cell r="N643">
            <v>30</v>
          </cell>
          <cell r="O643">
            <v>30</v>
          </cell>
          <cell r="P643" t="str">
            <v>Y</v>
          </cell>
          <cell r="Q643" t="str">
            <v>South</v>
          </cell>
          <cell r="R643" t="str">
            <v>FC</v>
          </cell>
          <cell r="U643" t="e">
            <v>#N/A</v>
          </cell>
          <cell r="V643" t="e">
            <v>#N/A</v>
          </cell>
          <cell r="W643" t="e">
            <v>#N/A</v>
          </cell>
          <cell r="X643" t="e">
            <v>#N/A</v>
          </cell>
          <cell r="Y643" t="e">
            <v>#N/A</v>
          </cell>
          <cell r="Z643" t="e">
            <v>#N/A</v>
          </cell>
          <cell r="AA643" t="e">
            <v>#N/A</v>
          </cell>
          <cell r="AB643" t="e">
            <v>#N/A</v>
          </cell>
          <cell r="AC643" t="e">
            <v>#N/A</v>
          </cell>
          <cell r="AD643" t="e">
            <v>#N/A</v>
          </cell>
          <cell r="AE643" t="e">
            <v>#N/A</v>
          </cell>
          <cell r="AF643" t="e">
            <v>#N/A</v>
          </cell>
        </row>
        <row r="644">
          <cell r="A644" t="str">
            <v>MRLSDS_6_SOLAR1</v>
          </cell>
          <cell r="B644" t="str">
            <v>Morelos Solar</v>
          </cell>
          <cell r="C644" t="str">
            <v>CAISO System</v>
          </cell>
          <cell r="D644">
            <v>0.06</v>
          </cell>
          <cell r="E644">
            <v>0.45</v>
          </cell>
          <cell r="F644">
            <v>0.53</v>
          </cell>
          <cell r="G644">
            <v>0.66</v>
          </cell>
          <cell r="H644">
            <v>0.96</v>
          </cell>
          <cell r="I644">
            <v>1.97</v>
          </cell>
          <cell r="J644">
            <v>2.16</v>
          </cell>
          <cell r="K644">
            <v>1.86</v>
          </cell>
          <cell r="L644">
            <v>1.67</v>
          </cell>
          <cell r="M644">
            <v>1.11</v>
          </cell>
          <cell r="N644">
            <v>0.86</v>
          </cell>
          <cell r="O644">
            <v>0.53</v>
          </cell>
          <cell r="P644" t="str">
            <v>N</v>
          </cell>
          <cell r="Q644" t="str">
            <v>North</v>
          </cell>
          <cell r="R644" t="str">
            <v>FC</v>
          </cell>
          <cell r="S644" t="str">
            <v/>
          </cell>
          <cell r="T644" t="str">
            <v/>
          </cell>
          <cell r="U644">
            <v>0.06</v>
          </cell>
          <cell r="V644">
            <v>0.45</v>
          </cell>
          <cell r="W644">
            <v>0.53</v>
          </cell>
          <cell r="X644">
            <v>0.66</v>
          </cell>
          <cell r="Y644">
            <v>0.96</v>
          </cell>
          <cell r="Z644">
            <v>1.97</v>
          </cell>
          <cell r="AA644">
            <v>2.16</v>
          </cell>
          <cell r="AB644">
            <v>1.86</v>
          </cell>
          <cell r="AC644">
            <v>1.67</v>
          </cell>
          <cell r="AD644">
            <v>1.11</v>
          </cell>
          <cell r="AE644">
            <v>0.86</v>
          </cell>
          <cell r="AF644">
            <v>0.53</v>
          </cell>
        </row>
        <row r="645">
          <cell r="A645" t="str">
            <v>MSHGTS_6_MMARLF</v>
          </cell>
          <cell r="B645" t="str">
            <v>MIRAMAR LANDFILL</v>
          </cell>
          <cell r="C645" t="str">
            <v>San Diego-IV</v>
          </cell>
          <cell r="D645">
            <v>3.78</v>
          </cell>
          <cell r="E645">
            <v>3.63</v>
          </cell>
          <cell r="F645">
            <v>3.48</v>
          </cell>
          <cell r="G645">
            <v>3.95</v>
          </cell>
          <cell r="H645">
            <v>3.89</v>
          </cell>
          <cell r="I645">
            <v>3.87</v>
          </cell>
          <cell r="J645">
            <v>3.94</v>
          </cell>
          <cell r="K645">
            <v>3.7</v>
          </cell>
          <cell r="L645">
            <v>3.89</v>
          </cell>
          <cell r="M645">
            <v>3.87</v>
          </cell>
          <cell r="N645">
            <v>3.89</v>
          </cell>
          <cell r="O645">
            <v>3.61</v>
          </cell>
          <cell r="P645" t="str">
            <v>N</v>
          </cell>
          <cell r="Q645" t="str">
            <v>South</v>
          </cell>
          <cell r="R645" t="str">
            <v>FC</v>
          </cell>
          <cell r="S645" t="str">
            <v/>
          </cell>
          <cell r="T645" t="str">
            <v/>
          </cell>
          <cell r="U645">
            <v>3.78</v>
          </cell>
          <cell r="V645">
            <v>3.63</v>
          </cell>
          <cell r="W645">
            <v>3.48</v>
          </cell>
          <cell r="X645">
            <v>3.95</v>
          </cell>
          <cell r="Y645">
            <v>3.89</v>
          </cell>
          <cell r="Z645">
            <v>3.87</v>
          </cell>
          <cell r="AA645">
            <v>3.94</v>
          </cell>
          <cell r="AB645">
            <v>3.7</v>
          </cell>
          <cell r="AC645">
            <v>3.89</v>
          </cell>
          <cell r="AD645">
            <v>3.87</v>
          </cell>
          <cell r="AE645">
            <v>3.89</v>
          </cell>
          <cell r="AF645">
            <v>3.61</v>
          </cell>
        </row>
        <row r="646">
          <cell r="A646" t="str">
            <v>MSOLAR_2_SOLAR1</v>
          </cell>
          <cell r="B646" t="str">
            <v>Mesquite Solar 1</v>
          </cell>
          <cell r="C646" t="str">
            <v>CAISO System</v>
          </cell>
          <cell r="D646">
            <v>0.66</v>
          </cell>
          <cell r="E646">
            <v>4.95</v>
          </cell>
          <cell r="F646">
            <v>5.78</v>
          </cell>
          <cell r="G646">
            <v>7.26</v>
          </cell>
          <cell r="H646">
            <v>10.56</v>
          </cell>
          <cell r="I646">
            <v>21.62</v>
          </cell>
          <cell r="J646">
            <v>23.76</v>
          </cell>
          <cell r="K646">
            <v>20.46</v>
          </cell>
          <cell r="L646">
            <v>18.32</v>
          </cell>
          <cell r="M646">
            <v>12.21</v>
          </cell>
          <cell r="N646">
            <v>9.41</v>
          </cell>
          <cell r="O646">
            <v>5.78</v>
          </cell>
          <cell r="P646" t="str">
            <v>N</v>
          </cell>
          <cell r="Q646" t="str">
            <v>South</v>
          </cell>
          <cell r="R646" t="str">
            <v>FC</v>
          </cell>
          <cell r="S646" t="str">
            <v/>
          </cell>
          <cell r="T646" t="str">
            <v/>
          </cell>
          <cell r="U646">
            <v>0.66</v>
          </cell>
          <cell r="V646">
            <v>4.95</v>
          </cell>
          <cell r="W646">
            <v>5.78</v>
          </cell>
          <cell r="X646">
            <v>7.26</v>
          </cell>
          <cell r="Y646">
            <v>10.56</v>
          </cell>
          <cell r="Z646">
            <v>21.62</v>
          </cell>
          <cell r="AA646">
            <v>23.76</v>
          </cell>
          <cell r="AB646">
            <v>20.46</v>
          </cell>
          <cell r="AC646">
            <v>18.32</v>
          </cell>
          <cell r="AD646">
            <v>12.21</v>
          </cell>
          <cell r="AE646">
            <v>9.41</v>
          </cell>
          <cell r="AF646">
            <v>5.78</v>
          </cell>
        </row>
        <row r="647">
          <cell r="A647" t="str">
            <v>MSOLAR_2_SOLAR2</v>
          </cell>
          <cell r="B647" t="str">
            <v>Mesquite Solar 2</v>
          </cell>
          <cell r="C647" t="str">
            <v>CAISO System</v>
          </cell>
          <cell r="D647">
            <v>0.4</v>
          </cell>
          <cell r="E647">
            <v>3.02</v>
          </cell>
          <cell r="F647">
            <v>3.53</v>
          </cell>
          <cell r="G647">
            <v>4.44</v>
          </cell>
          <cell r="H647">
            <v>6.45</v>
          </cell>
          <cell r="I647">
            <v>13.21</v>
          </cell>
          <cell r="J647">
            <v>14.52</v>
          </cell>
          <cell r="K647">
            <v>12.5</v>
          </cell>
          <cell r="L647">
            <v>11.19</v>
          </cell>
          <cell r="M647">
            <v>7.46</v>
          </cell>
          <cell r="N647">
            <v>5.75</v>
          </cell>
          <cell r="O647">
            <v>3.53</v>
          </cell>
          <cell r="P647" t="str">
            <v>N</v>
          </cell>
          <cell r="Q647" t="str">
            <v>South</v>
          </cell>
          <cell r="R647" t="str">
            <v>FC</v>
          </cell>
          <cell r="S647" t="str">
            <v/>
          </cell>
          <cell r="T647" t="str">
            <v>Hybrid - However Solar is FCDS and BESS is EO</v>
          </cell>
          <cell r="U647">
            <v>0.4</v>
          </cell>
          <cell r="V647">
            <v>3.02</v>
          </cell>
          <cell r="W647">
            <v>3.53</v>
          </cell>
          <cell r="X647">
            <v>4.44</v>
          </cell>
          <cell r="Y647">
            <v>6.45</v>
          </cell>
          <cell r="Z647">
            <v>13.21</v>
          </cell>
          <cell r="AA647">
            <v>14.52</v>
          </cell>
          <cell r="AB647">
            <v>12.5</v>
          </cell>
          <cell r="AC647">
            <v>11.19</v>
          </cell>
          <cell r="AD647">
            <v>7.46</v>
          </cell>
          <cell r="AE647">
            <v>5.75</v>
          </cell>
          <cell r="AF647">
            <v>3.53</v>
          </cell>
        </row>
        <row r="648">
          <cell r="A648" t="str">
            <v>MSOLAR_2_SOLAR3</v>
          </cell>
          <cell r="B648" t="str">
            <v>Mesquite Solar 3, LLC</v>
          </cell>
          <cell r="C648" t="str">
            <v>CAISO System</v>
          </cell>
          <cell r="D648">
            <v>0.61</v>
          </cell>
          <cell r="E648">
            <v>4.56</v>
          </cell>
          <cell r="F648">
            <v>5.32</v>
          </cell>
          <cell r="G648">
            <v>6.69</v>
          </cell>
          <cell r="H648">
            <v>9.73</v>
          </cell>
          <cell r="I648">
            <v>19.91</v>
          </cell>
          <cell r="J648">
            <v>21.89</v>
          </cell>
          <cell r="K648">
            <v>18.85</v>
          </cell>
          <cell r="L648">
            <v>16.87</v>
          </cell>
          <cell r="M648">
            <v>11.25</v>
          </cell>
          <cell r="N648">
            <v>8.66</v>
          </cell>
          <cell r="O648">
            <v>5.32</v>
          </cell>
          <cell r="P648" t="str">
            <v>N</v>
          </cell>
          <cell r="Q648" t="str">
            <v>South</v>
          </cell>
          <cell r="R648" t="str">
            <v>FC</v>
          </cell>
          <cell r="S648" t="str">
            <v/>
          </cell>
          <cell r="T648" t="str">
            <v/>
          </cell>
          <cell r="U648">
            <v>0.61</v>
          </cell>
          <cell r="V648">
            <v>4.56</v>
          </cell>
          <cell r="W648">
            <v>5.32</v>
          </cell>
          <cell r="X648">
            <v>6.69</v>
          </cell>
          <cell r="Y648">
            <v>9.73</v>
          </cell>
          <cell r="Z648">
            <v>19.91</v>
          </cell>
          <cell r="AA648">
            <v>21.89</v>
          </cell>
          <cell r="AB648">
            <v>18.85</v>
          </cell>
          <cell r="AC648">
            <v>16.87</v>
          </cell>
          <cell r="AD648">
            <v>11.25</v>
          </cell>
          <cell r="AE648">
            <v>8.66</v>
          </cell>
          <cell r="AF648">
            <v>5.32</v>
          </cell>
        </row>
        <row r="649">
          <cell r="A649" t="str">
            <v>MSSION_2_QF</v>
          </cell>
          <cell r="B649" t="str">
            <v>SMALL QF AGGREGATION - SAN DIEGO</v>
          </cell>
          <cell r="C649" t="str">
            <v>San Diego-IV</v>
          </cell>
          <cell r="D649">
            <v>0.37</v>
          </cell>
          <cell r="E649">
            <v>0.37</v>
          </cell>
          <cell r="F649">
            <v>0.37</v>
          </cell>
          <cell r="G649">
            <v>0.36</v>
          </cell>
          <cell r="H649">
            <v>0.36</v>
          </cell>
          <cell r="I649">
            <v>0.37</v>
          </cell>
          <cell r="J649">
            <v>0.37</v>
          </cell>
          <cell r="K649">
            <v>0.37</v>
          </cell>
          <cell r="L649">
            <v>0.37</v>
          </cell>
          <cell r="M649">
            <v>0.37</v>
          </cell>
          <cell r="N649">
            <v>0.37</v>
          </cell>
          <cell r="O649">
            <v>0.37</v>
          </cell>
          <cell r="P649" t="str">
            <v>N</v>
          </cell>
          <cell r="Q649" t="str">
            <v>South</v>
          </cell>
          <cell r="R649" t="str">
            <v>FC</v>
          </cell>
          <cell r="S649" t="str">
            <v/>
          </cell>
          <cell r="T649" t="str">
            <v/>
          </cell>
          <cell r="U649" t="e">
            <v>#N/A</v>
          </cell>
          <cell r="V649" t="e">
            <v>#N/A</v>
          </cell>
          <cell r="W649" t="e">
            <v>#N/A</v>
          </cell>
          <cell r="X649" t="e">
            <v>#N/A</v>
          </cell>
          <cell r="Y649" t="e">
            <v>#N/A</v>
          </cell>
          <cell r="Z649" t="e">
            <v>#N/A</v>
          </cell>
          <cell r="AA649" t="e">
            <v>#N/A</v>
          </cell>
          <cell r="AB649" t="e">
            <v>#N/A</v>
          </cell>
          <cell r="AC649" t="e">
            <v>#N/A</v>
          </cell>
          <cell r="AD649" t="e">
            <v>#N/A</v>
          </cell>
          <cell r="AE649" t="e">
            <v>#N/A</v>
          </cell>
          <cell r="AF649" t="e">
            <v>#N/A</v>
          </cell>
        </row>
        <row r="650">
          <cell r="A650" t="str">
            <v>MSTANG_2_MTGBT1</v>
          </cell>
          <cell r="B650" t="str">
            <v>Mustang 1 BESS</v>
          </cell>
          <cell r="C650" t="str">
            <v>Fresno</v>
          </cell>
          <cell r="D650">
            <v>75</v>
          </cell>
          <cell r="E650">
            <v>75</v>
          </cell>
          <cell r="F650">
            <v>75</v>
          </cell>
          <cell r="G650">
            <v>75</v>
          </cell>
          <cell r="H650">
            <v>75</v>
          </cell>
          <cell r="I650">
            <v>75</v>
          </cell>
          <cell r="J650">
            <v>75</v>
          </cell>
          <cell r="K650">
            <v>75</v>
          </cell>
          <cell r="L650">
            <v>75</v>
          </cell>
          <cell r="M650">
            <v>75</v>
          </cell>
          <cell r="N650">
            <v>75</v>
          </cell>
          <cell r="O650">
            <v>75</v>
          </cell>
          <cell r="P650" t="str">
            <v>Y</v>
          </cell>
          <cell r="Q650" t="str">
            <v>North</v>
          </cell>
          <cell r="R650" t="str">
            <v>FC</v>
          </cell>
          <cell r="S650" t="str">
            <v/>
          </cell>
          <cell r="T650" t="str">
            <v/>
          </cell>
          <cell r="U650" t="e">
            <v>#N/A</v>
          </cell>
          <cell r="V650" t="e">
            <v>#N/A</v>
          </cell>
          <cell r="W650" t="e">
            <v>#N/A</v>
          </cell>
          <cell r="X650" t="e">
            <v>#N/A</v>
          </cell>
          <cell r="Y650" t="e">
            <v>#N/A</v>
          </cell>
          <cell r="Z650" t="e">
            <v>#N/A</v>
          </cell>
          <cell r="AA650" t="e">
            <v>#N/A</v>
          </cell>
          <cell r="AB650" t="e">
            <v>#N/A</v>
          </cell>
          <cell r="AC650" t="e">
            <v>#N/A</v>
          </cell>
          <cell r="AD650" t="e">
            <v>#N/A</v>
          </cell>
          <cell r="AE650" t="e">
            <v>#N/A</v>
          </cell>
          <cell r="AF650" t="e">
            <v>#N/A</v>
          </cell>
        </row>
        <row r="651">
          <cell r="A651" t="str">
            <v>MSTANG_2_SOLAR</v>
          </cell>
          <cell r="B651" t="str">
            <v>Mustang</v>
          </cell>
          <cell r="C651" t="str">
            <v>Fresno</v>
          </cell>
          <cell r="D651">
            <v>0</v>
          </cell>
          <cell r="E651">
            <v>0</v>
          </cell>
          <cell r="F651">
            <v>0</v>
          </cell>
          <cell r="G651">
            <v>0</v>
          </cell>
          <cell r="H651">
            <v>0</v>
          </cell>
          <cell r="I651">
            <v>0</v>
          </cell>
          <cell r="J651">
            <v>0</v>
          </cell>
          <cell r="K651">
            <v>0</v>
          </cell>
          <cell r="L651">
            <v>0</v>
          </cell>
          <cell r="M651">
            <v>0</v>
          </cell>
          <cell r="N651">
            <v>0</v>
          </cell>
          <cell r="O651">
            <v>0</v>
          </cell>
          <cell r="P651" t="str">
            <v>N</v>
          </cell>
          <cell r="Q651" t="str">
            <v>North</v>
          </cell>
          <cell r="R651" t="str">
            <v>EO</v>
          </cell>
          <cell r="S651" t="str">
            <v/>
          </cell>
          <cell r="T651" t="str">
            <v/>
          </cell>
          <cell r="U651">
            <v>0.12</v>
          </cell>
          <cell r="V651">
            <v>0.9</v>
          </cell>
          <cell r="W651">
            <v>1.05</v>
          </cell>
          <cell r="X651">
            <v>1.32</v>
          </cell>
          <cell r="Y651">
            <v>1.92</v>
          </cell>
          <cell r="Z651">
            <v>3.93</v>
          </cell>
          <cell r="AA651">
            <v>4.32</v>
          </cell>
          <cell r="AB651">
            <v>3.72</v>
          </cell>
          <cell r="AC651">
            <v>3.33</v>
          </cell>
          <cell r="AD651">
            <v>2.22</v>
          </cell>
          <cell r="AE651">
            <v>1.71</v>
          </cell>
          <cell r="AF651">
            <v>1.05</v>
          </cell>
        </row>
        <row r="652">
          <cell r="A652" t="str">
            <v>MSTANG_2_SOLAR3</v>
          </cell>
          <cell r="B652" t="str">
            <v>Mustang 3</v>
          </cell>
          <cell r="C652" t="str">
            <v>Fresno</v>
          </cell>
          <cell r="D652">
            <v>0.16</v>
          </cell>
          <cell r="E652">
            <v>1.2</v>
          </cell>
          <cell r="F652">
            <v>1.4</v>
          </cell>
          <cell r="G652">
            <v>1.76</v>
          </cell>
          <cell r="H652">
            <v>2.56</v>
          </cell>
          <cell r="I652">
            <v>5.24</v>
          </cell>
          <cell r="J652">
            <v>5.76</v>
          </cell>
          <cell r="K652">
            <v>4.96</v>
          </cell>
          <cell r="L652">
            <v>4.44</v>
          </cell>
          <cell r="M652">
            <v>2.96</v>
          </cell>
          <cell r="N652">
            <v>2.28</v>
          </cell>
          <cell r="O652">
            <v>1.4</v>
          </cell>
          <cell r="P652" t="str">
            <v>N</v>
          </cell>
          <cell r="Q652" t="str">
            <v>North</v>
          </cell>
          <cell r="R652" t="str">
            <v>PD</v>
          </cell>
          <cell r="S652" t="str">
            <v>37.37%</v>
          </cell>
          <cell r="T652" t="str">
            <v/>
          </cell>
          <cell r="U652">
            <v>0.16</v>
          </cell>
          <cell r="V652">
            <v>1.2</v>
          </cell>
          <cell r="W652">
            <v>1.4</v>
          </cell>
          <cell r="X652">
            <v>1.76</v>
          </cell>
          <cell r="Y652">
            <v>2.56</v>
          </cell>
          <cell r="Z652">
            <v>5.24</v>
          </cell>
          <cell r="AA652">
            <v>5.76</v>
          </cell>
          <cell r="AB652">
            <v>4.96</v>
          </cell>
          <cell r="AC652">
            <v>4.44</v>
          </cell>
          <cell r="AD652">
            <v>2.96</v>
          </cell>
          <cell r="AE652">
            <v>2.28</v>
          </cell>
          <cell r="AF652">
            <v>1.4</v>
          </cell>
        </row>
        <row r="653">
          <cell r="A653" t="str">
            <v>MSTANG_2_SOLAR4</v>
          </cell>
          <cell r="B653" t="str">
            <v>Mustang 4</v>
          </cell>
          <cell r="C653" t="str">
            <v>Fresno</v>
          </cell>
          <cell r="D653">
            <v>0.12</v>
          </cell>
          <cell r="E653">
            <v>0.9</v>
          </cell>
          <cell r="F653">
            <v>1.05</v>
          </cell>
          <cell r="G653">
            <v>1.32</v>
          </cell>
          <cell r="H653">
            <v>1.92</v>
          </cell>
          <cell r="I653">
            <v>3.93</v>
          </cell>
          <cell r="J653">
            <v>4.32</v>
          </cell>
          <cell r="K653">
            <v>3.72</v>
          </cell>
          <cell r="L653">
            <v>3.33</v>
          </cell>
          <cell r="M653">
            <v>2.22</v>
          </cell>
          <cell r="N653">
            <v>1.71</v>
          </cell>
          <cell r="O653">
            <v>1.05</v>
          </cell>
          <cell r="P653" t="str">
            <v>N</v>
          </cell>
          <cell r="Q653" t="str">
            <v>North</v>
          </cell>
          <cell r="R653" t="str">
            <v>FC</v>
          </cell>
          <cell r="S653" t="str">
            <v/>
          </cell>
          <cell r="T653" t="str">
            <v/>
          </cell>
          <cell r="U653">
            <v>0.12</v>
          </cell>
          <cell r="V653">
            <v>0.9</v>
          </cell>
          <cell r="W653">
            <v>1.05</v>
          </cell>
          <cell r="X653">
            <v>1.32</v>
          </cell>
          <cell r="Y653">
            <v>1.92</v>
          </cell>
          <cell r="Z653">
            <v>3.93</v>
          </cell>
          <cell r="AA653">
            <v>4.32</v>
          </cell>
          <cell r="AB653">
            <v>3.72</v>
          </cell>
          <cell r="AC653">
            <v>3.33</v>
          </cell>
          <cell r="AD653">
            <v>2.22</v>
          </cell>
          <cell r="AE653">
            <v>1.71</v>
          </cell>
          <cell r="AF653">
            <v>1.05</v>
          </cell>
        </row>
        <row r="654">
          <cell r="A654" t="str">
            <v>MTNPOS_1_UNIT</v>
          </cell>
          <cell r="B654" t="str">
            <v>MT.POSO COGENERATION CO.</v>
          </cell>
          <cell r="C654" t="str">
            <v>Kern</v>
          </cell>
          <cell r="D654">
            <v>43.37</v>
          </cell>
          <cell r="E654">
            <v>40.62</v>
          </cell>
          <cell r="F654">
            <v>31.39</v>
          </cell>
          <cell r="G654">
            <v>43.55</v>
          </cell>
          <cell r="H654">
            <v>43.34</v>
          </cell>
          <cell r="I654">
            <v>42.44</v>
          </cell>
          <cell r="J654">
            <v>42.48</v>
          </cell>
          <cell r="K654">
            <v>41.48</v>
          </cell>
          <cell r="L654">
            <v>40.6</v>
          </cell>
          <cell r="M654">
            <v>40.45</v>
          </cell>
          <cell r="N654">
            <v>38.98</v>
          </cell>
          <cell r="O654">
            <v>29.01</v>
          </cell>
          <cell r="P654" t="str">
            <v>N</v>
          </cell>
          <cell r="Q654" t="str">
            <v>North</v>
          </cell>
          <cell r="R654" t="str">
            <v>FC</v>
          </cell>
          <cell r="S654" t="str">
            <v/>
          </cell>
          <cell r="T654" t="str">
            <v/>
          </cell>
          <cell r="U654">
            <v>43.37</v>
          </cell>
          <cell r="V654">
            <v>40.62</v>
          </cell>
          <cell r="W654">
            <v>31.39</v>
          </cell>
          <cell r="X654">
            <v>43.55</v>
          </cell>
          <cell r="Y654">
            <v>43.34</v>
          </cell>
          <cell r="Z654">
            <v>42.44</v>
          </cell>
          <cell r="AA654">
            <v>42.48</v>
          </cell>
          <cell r="AB654">
            <v>41.48</v>
          </cell>
          <cell r="AC654">
            <v>40.6</v>
          </cell>
          <cell r="AD654">
            <v>40.45</v>
          </cell>
          <cell r="AE654">
            <v>38.98</v>
          </cell>
          <cell r="AF654">
            <v>29.01</v>
          </cell>
        </row>
        <row r="655">
          <cell r="A655" t="str">
            <v>MTWIND_1_MVPWD1</v>
          </cell>
          <cell r="B655" t="str">
            <v>Mountain View Power Project I Repower</v>
          </cell>
          <cell r="C655" t="str">
            <v>LA Basin</v>
          </cell>
          <cell r="D655">
            <v>11.77</v>
          </cell>
          <cell r="E655">
            <v>12.52</v>
          </cell>
          <cell r="F655">
            <v>11</v>
          </cell>
          <cell r="G655">
            <v>10.54</v>
          </cell>
          <cell r="H655">
            <v>11.2</v>
          </cell>
          <cell r="I655">
            <v>10.27</v>
          </cell>
          <cell r="J655">
            <v>9.54</v>
          </cell>
          <cell r="K655">
            <v>7.25</v>
          </cell>
          <cell r="L655">
            <v>7.49</v>
          </cell>
          <cell r="M655">
            <v>6.95</v>
          </cell>
          <cell r="N655">
            <v>9.36</v>
          </cell>
          <cell r="O655">
            <v>11.34</v>
          </cell>
          <cell r="P655" t="str">
            <v>N</v>
          </cell>
          <cell r="Q655" t="str">
            <v>South</v>
          </cell>
          <cell r="R655" t="str">
            <v>FC</v>
          </cell>
          <cell r="U655">
            <v>11.768220304109905</v>
          </cell>
          <cell r="V655">
            <v>12.516317415589914</v>
          </cell>
          <cell r="W655">
            <v>10.997549460791623</v>
          </cell>
          <cell r="X655">
            <v>10.536573633275097</v>
          </cell>
          <cell r="Y655">
            <v>11.203970921761517</v>
          </cell>
          <cell r="Z655">
            <v>10.269763381796533</v>
          </cell>
          <cell r="AA655">
            <v>9.541463403839119</v>
          </cell>
          <cell r="AB655">
            <v>7.250011900020928</v>
          </cell>
          <cell r="AC655">
            <v>7.489467379101478</v>
          </cell>
          <cell r="AD655">
            <v>6.947895576556052</v>
          </cell>
          <cell r="AE655">
            <v>9.363562692276773</v>
          </cell>
          <cell r="AF655">
            <v>11.342389682923896</v>
          </cell>
        </row>
        <row r="656">
          <cell r="A656" t="str">
            <v>MTWIND_1_UNIT 3</v>
          </cell>
          <cell r="B656" t="str">
            <v>Mountain View Power Project III</v>
          </cell>
          <cell r="C656" t="str">
            <v>LA Basin</v>
          </cell>
          <cell r="D656">
            <v>3.97</v>
          </cell>
          <cell r="E656">
            <v>4.22</v>
          </cell>
          <cell r="F656">
            <v>3.71</v>
          </cell>
          <cell r="G656">
            <v>3.55</v>
          </cell>
          <cell r="H656">
            <v>3.78</v>
          </cell>
          <cell r="I656">
            <v>3.46</v>
          </cell>
          <cell r="J656">
            <v>3.21</v>
          </cell>
          <cell r="K656">
            <v>2.44</v>
          </cell>
          <cell r="L656">
            <v>2.52</v>
          </cell>
          <cell r="M656">
            <v>2.34</v>
          </cell>
          <cell r="N656">
            <v>3.15</v>
          </cell>
          <cell r="O656">
            <v>3.82</v>
          </cell>
          <cell r="P656" t="str">
            <v>N</v>
          </cell>
          <cell r="Q656" t="str">
            <v>South</v>
          </cell>
          <cell r="R656" t="str">
            <v>FC</v>
          </cell>
          <cell r="S656" t="str">
            <v/>
          </cell>
          <cell r="T656" t="str">
            <v/>
          </cell>
          <cell r="U656">
            <v>3.9651481024658604</v>
          </cell>
          <cell r="V656">
            <v>4.217209651739305</v>
          </cell>
          <cell r="W656">
            <v>3.7054806291315923</v>
          </cell>
          <cell r="X656">
            <v>3.550160845806204</v>
          </cell>
          <cell r="Y656">
            <v>3.775031643908836</v>
          </cell>
          <cell r="Z656">
            <v>3.460262616929643</v>
          </cell>
          <cell r="AA656">
            <v>3.214871453185433</v>
          </cell>
          <cell r="AB656">
            <v>2.442796802349394</v>
          </cell>
          <cell r="AC656">
            <v>2.523478198003561</v>
          </cell>
          <cell r="AD656">
            <v>2.34100265372249</v>
          </cell>
          <cell r="AE656">
            <v>3.1549301323527152</v>
          </cell>
          <cell r="AF656">
            <v>3.8216700373094934</v>
          </cell>
        </row>
        <row r="657">
          <cell r="A657" t="str">
            <v>MURRAY_6_UNIT</v>
          </cell>
          <cell r="B657" t="str">
            <v>Grossmont Hospital</v>
          </cell>
          <cell r="C657" t="str">
            <v>San Diego-IV</v>
          </cell>
          <cell r="D657">
            <v>0</v>
          </cell>
          <cell r="E657">
            <v>0</v>
          </cell>
          <cell r="F657">
            <v>0</v>
          </cell>
          <cell r="G657">
            <v>0</v>
          </cell>
          <cell r="H657">
            <v>0</v>
          </cell>
          <cell r="I657">
            <v>0</v>
          </cell>
          <cell r="J657">
            <v>0</v>
          </cell>
          <cell r="K657">
            <v>0</v>
          </cell>
          <cell r="L657">
            <v>0</v>
          </cell>
          <cell r="M657">
            <v>0</v>
          </cell>
          <cell r="N657">
            <v>0</v>
          </cell>
          <cell r="O657">
            <v>0</v>
          </cell>
          <cell r="P657" t="str">
            <v>N</v>
          </cell>
          <cell r="Q657" t="str">
            <v>South</v>
          </cell>
          <cell r="R657" t="str">
            <v>EO</v>
          </cell>
          <cell r="S657" t="str">
            <v/>
          </cell>
          <cell r="T657" t="str">
            <v/>
          </cell>
          <cell r="U657">
            <v>0.41</v>
          </cell>
          <cell r="V657">
            <v>0.41</v>
          </cell>
          <cell r="W657">
            <v>0.27</v>
          </cell>
          <cell r="X657">
            <v>0.41</v>
          </cell>
          <cell r="Y657">
            <v>0.38</v>
          </cell>
          <cell r="Z657">
            <v>0.41</v>
          </cell>
          <cell r="AA657">
            <v>0.4</v>
          </cell>
          <cell r="AB657">
            <v>0.4</v>
          </cell>
          <cell r="AC657">
            <v>0.7</v>
          </cell>
          <cell r="AD657">
            <v>0.39</v>
          </cell>
          <cell r="AE657">
            <v>0.42</v>
          </cell>
          <cell r="AF657">
            <v>0.62</v>
          </cell>
        </row>
        <row r="658">
          <cell r="A658" t="str">
            <v>NAROW1_2_UNIT</v>
          </cell>
          <cell r="B658" t="str">
            <v>NARROWS PH 1 UNIT</v>
          </cell>
          <cell r="C658" t="str">
            <v>Sierra</v>
          </cell>
          <cell r="D658">
            <v>6.05</v>
          </cell>
          <cell r="E658">
            <v>6.66</v>
          </cell>
          <cell r="F658">
            <v>9.41</v>
          </cell>
          <cell r="G658">
            <v>8.81</v>
          </cell>
          <cell r="H658">
            <v>8.93</v>
          </cell>
          <cell r="I658">
            <v>9.32</v>
          </cell>
          <cell r="J658">
            <v>9.02</v>
          </cell>
          <cell r="K658">
            <v>8.5</v>
          </cell>
          <cell r="L658">
            <v>7.71</v>
          </cell>
          <cell r="M658">
            <v>8.11</v>
          </cell>
          <cell r="N658">
            <v>6.41</v>
          </cell>
          <cell r="O658">
            <v>7</v>
          </cell>
          <cell r="P658" t="str">
            <v>Y</v>
          </cell>
          <cell r="Q658" t="str">
            <v>North</v>
          </cell>
          <cell r="R658" t="str">
            <v>FC</v>
          </cell>
          <cell r="S658" t="str">
            <v/>
          </cell>
          <cell r="T658" t="str">
            <v/>
          </cell>
          <cell r="U658" t="e">
            <v>#N/A</v>
          </cell>
          <cell r="V658" t="e">
            <v>#N/A</v>
          </cell>
          <cell r="W658" t="e">
            <v>#N/A</v>
          </cell>
          <cell r="X658" t="e">
            <v>#N/A</v>
          </cell>
          <cell r="Y658" t="e">
            <v>#N/A</v>
          </cell>
          <cell r="Z658" t="e">
            <v>#N/A</v>
          </cell>
          <cell r="AA658" t="e">
            <v>#N/A</v>
          </cell>
          <cell r="AB658" t="e">
            <v>#N/A</v>
          </cell>
          <cell r="AC658" t="e">
            <v>#N/A</v>
          </cell>
          <cell r="AD658" t="e">
            <v>#N/A</v>
          </cell>
          <cell r="AE658" t="e">
            <v>#N/A</v>
          </cell>
          <cell r="AF658" t="e">
            <v>#N/A</v>
          </cell>
        </row>
        <row r="659">
          <cell r="A659" t="str">
            <v>NAROW2_2_UNIT</v>
          </cell>
          <cell r="B659" t="str">
            <v>Narrows Powerhouse Unit 2</v>
          </cell>
          <cell r="C659" t="str">
            <v>Sierra</v>
          </cell>
          <cell r="D659">
            <v>8.24</v>
          </cell>
          <cell r="E659">
            <v>8.96</v>
          </cell>
          <cell r="F659">
            <v>41.6</v>
          </cell>
          <cell r="G659">
            <v>39.66</v>
          </cell>
          <cell r="H659">
            <v>30.86</v>
          </cell>
          <cell r="I659">
            <v>27.4</v>
          </cell>
          <cell r="J659">
            <v>25.22</v>
          </cell>
          <cell r="K659">
            <v>20</v>
          </cell>
          <cell r="L659">
            <v>10</v>
          </cell>
          <cell r="M659">
            <v>10.8</v>
          </cell>
          <cell r="N659">
            <v>11.2</v>
          </cell>
          <cell r="O659">
            <v>11.52</v>
          </cell>
          <cell r="P659" t="str">
            <v>Y</v>
          </cell>
          <cell r="Q659" t="str">
            <v>North</v>
          </cell>
          <cell r="R659" t="str">
            <v>FC</v>
          </cell>
          <cell r="S659" t="str">
            <v/>
          </cell>
          <cell r="T659" t="str">
            <v/>
          </cell>
          <cell r="U659" t="e">
            <v>#N/A</v>
          </cell>
          <cell r="V659" t="e">
            <v>#N/A</v>
          </cell>
          <cell r="W659" t="e">
            <v>#N/A</v>
          </cell>
          <cell r="X659" t="e">
            <v>#N/A</v>
          </cell>
          <cell r="Y659" t="e">
            <v>#N/A</v>
          </cell>
          <cell r="Z659" t="e">
            <v>#N/A</v>
          </cell>
          <cell r="AA659" t="e">
            <v>#N/A</v>
          </cell>
          <cell r="AB659" t="e">
            <v>#N/A</v>
          </cell>
          <cell r="AC659" t="e">
            <v>#N/A</v>
          </cell>
          <cell r="AD659" t="e">
            <v>#N/A</v>
          </cell>
          <cell r="AE659" t="e">
            <v>#N/A</v>
          </cell>
          <cell r="AF659" t="e">
            <v>#N/A</v>
          </cell>
        </row>
        <row r="660">
          <cell r="A660" t="str">
            <v>NAVYII_2_UNITS</v>
          </cell>
          <cell r="B660" t="str">
            <v>COSO POWER DEVELOPER (NAVY II) AGGREGATE</v>
          </cell>
          <cell r="C660" t="str">
            <v>CAISO System</v>
          </cell>
          <cell r="D660">
            <v>55</v>
          </cell>
          <cell r="E660">
            <v>55</v>
          </cell>
          <cell r="F660">
            <v>55</v>
          </cell>
          <cell r="G660">
            <v>55</v>
          </cell>
          <cell r="H660">
            <v>55</v>
          </cell>
          <cell r="I660">
            <v>55</v>
          </cell>
          <cell r="J660">
            <v>55</v>
          </cell>
          <cell r="K660">
            <v>55</v>
          </cell>
          <cell r="L660">
            <v>55</v>
          </cell>
          <cell r="M660">
            <v>55</v>
          </cell>
          <cell r="N660">
            <v>55</v>
          </cell>
          <cell r="O660">
            <v>55</v>
          </cell>
          <cell r="P660" t="str">
            <v>Y</v>
          </cell>
          <cell r="Q660" t="str">
            <v>South</v>
          </cell>
          <cell r="R660" t="str">
            <v>PD</v>
          </cell>
          <cell r="S660" t="str">
            <v>55.00</v>
          </cell>
          <cell r="T660" t="str">
            <v>NQC reduction required due to transfer of deliverability to a new resource. (Adjustment already applied Jan-Dec.)</v>
          </cell>
          <cell r="U660" t="e">
            <v>#N/A</v>
          </cell>
          <cell r="V660" t="e">
            <v>#N/A</v>
          </cell>
          <cell r="W660" t="e">
            <v>#N/A</v>
          </cell>
          <cell r="X660" t="e">
            <v>#N/A</v>
          </cell>
          <cell r="Y660" t="e">
            <v>#N/A</v>
          </cell>
          <cell r="Z660" t="e">
            <v>#N/A</v>
          </cell>
          <cell r="AA660" t="e">
            <v>#N/A</v>
          </cell>
          <cell r="AB660" t="e">
            <v>#N/A</v>
          </cell>
          <cell r="AC660" t="e">
            <v>#N/A</v>
          </cell>
          <cell r="AD660" t="e">
            <v>#N/A</v>
          </cell>
          <cell r="AE660" t="e">
            <v>#N/A</v>
          </cell>
          <cell r="AF660" t="e">
            <v>#N/A</v>
          </cell>
        </row>
        <row r="661">
          <cell r="A661" t="str">
            <v>NCPA_7_GP1UN1</v>
          </cell>
          <cell r="B661" t="str">
            <v>NCPA GEO PLANT 1 UNIT 1</v>
          </cell>
          <cell r="C661" t="str">
            <v>NCNB</v>
          </cell>
          <cell r="D661">
            <v>38.85</v>
          </cell>
          <cell r="E661">
            <v>38.85</v>
          </cell>
          <cell r="F661">
            <v>38.85</v>
          </cell>
          <cell r="G661">
            <v>38.85</v>
          </cell>
          <cell r="H661">
            <v>38.85</v>
          </cell>
          <cell r="I661">
            <v>38.85</v>
          </cell>
          <cell r="J661">
            <v>38.85</v>
          </cell>
          <cell r="K661">
            <v>38.85</v>
          </cell>
          <cell r="L661">
            <v>38.85</v>
          </cell>
          <cell r="M661">
            <v>38.85</v>
          </cell>
          <cell r="N661">
            <v>38.85</v>
          </cell>
          <cell r="O661">
            <v>38.85</v>
          </cell>
          <cell r="P661" t="str">
            <v>Y</v>
          </cell>
          <cell r="Q661" t="str">
            <v>North</v>
          </cell>
          <cell r="R661" t="str">
            <v>FC</v>
          </cell>
          <cell r="S661" t="str">
            <v/>
          </cell>
          <cell r="T661" t="str">
            <v/>
          </cell>
          <cell r="U661" t="e">
            <v>#N/A</v>
          </cell>
          <cell r="V661" t="e">
            <v>#N/A</v>
          </cell>
          <cell r="W661" t="e">
            <v>#N/A</v>
          </cell>
          <cell r="X661" t="e">
            <v>#N/A</v>
          </cell>
          <cell r="Y661" t="e">
            <v>#N/A</v>
          </cell>
          <cell r="Z661" t="e">
            <v>#N/A</v>
          </cell>
          <cell r="AA661" t="e">
            <v>#N/A</v>
          </cell>
          <cell r="AB661" t="e">
            <v>#N/A</v>
          </cell>
          <cell r="AC661" t="e">
            <v>#N/A</v>
          </cell>
          <cell r="AD661" t="e">
            <v>#N/A</v>
          </cell>
          <cell r="AE661" t="e">
            <v>#N/A</v>
          </cell>
          <cell r="AF661" t="e">
            <v>#N/A</v>
          </cell>
        </row>
        <row r="662">
          <cell r="A662" t="str">
            <v>NCPA_7_GP1UN2</v>
          </cell>
          <cell r="B662" t="str">
            <v>NCPA GEO PLANT 1 UNIT 2</v>
          </cell>
          <cell r="C662" t="str">
            <v>NCNB</v>
          </cell>
          <cell r="D662">
            <v>39.94</v>
          </cell>
          <cell r="E662">
            <v>39.94</v>
          </cell>
          <cell r="F662">
            <v>39.94</v>
          </cell>
          <cell r="G662">
            <v>39.94</v>
          </cell>
          <cell r="H662">
            <v>39.94</v>
          </cell>
          <cell r="I662">
            <v>39.94</v>
          </cell>
          <cell r="J662">
            <v>39.94</v>
          </cell>
          <cell r="K662">
            <v>39.94</v>
          </cell>
          <cell r="L662">
            <v>39.94</v>
          </cell>
          <cell r="M662">
            <v>39.94</v>
          </cell>
          <cell r="N662">
            <v>39.94</v>
          </cell>
          <cell r="O662">
            <v>39.94</v>
          </cell>
          <cell r="P662" t="str">
            <v>Y</v>
          </cell>
          <cell r="Q662" t="str">
            <v>North</v>
          </cell>
          <cell r="R662" t="str">
            <v>FC</v>
          </cell>
          <cell r="S662" t="str">
            <v/>
          </cell>
          <cell r="T662" t="str">
            <v/>
          </cell>
          <cell r="U662" t="e">
            <v>#N/A</v>
          </cell>
          <cell r="V662" t="e">
            <v>#N/A</v>
          </cell>
          <cell r="W662" t="e">
            <v>#N/A</v>
          </cell>
          <cell r="X662" t="e">
            <v>#N/A</v>
          </cell>
          <cell r="Y662" t="e">
            <v>#N/A</v>
          </cell>
          <cell r="Z662" t="e">
            <v>#N/A</v>
          </cell>
          <cell r="AA662" t="e">
            <v>#N/A</v>
          </cell>
          <cell r="AB662" t="e">
            <v>#N/A</v>
          </cell>
          <cell r="AC662" t="e">
            <v>#N/A</v>
          </cell>
          <cell r="AD662" t="e">
            <v>#N/A</v>
          </cell>
          <cell r="AE662" t="e">
            <v>#N/A</v>
          </cell>
          <cell r="AF662" t="e">
            <v>#N/A</v>
          </cell>
        </row>
        <row r="663">
          <cell r="A663" t="str">
            <v>NCPA_7_GP2UN3</v>
          </cell>
          <cell r="B663" t="str">
            <v>NCPA GEO PLANT 2 UNIT 3</v>
          </cell>
          <cell r="C663" t="str">
            <v>NCNB</v>
          </cell>
          <cell r="D663">
            <v>0</v>
          </cell>
          <cell r="E663">
            <v>0</v>
          </cell>
          <cell r="F663">
            <v>0</v>
          </cell>
          <cell r="G663">
            <v>0</v>
          </cell>
          <cell r="H663">
            <v>0</v>
          </cell>
          <cell r="I663">
            <v>0</v>
          </cell>
          <cell r="J663">
            <v>0</v>
          </cell>
          <cell r="K663">
            <v>0</v>
          </cell>
          <cell r="L663">
            <v>0</v>
          </cell>
          <cell r="M663">
            <v>0</v>
          </cell>
          <cell r="N663">
            <v>0</v>
          </cell>
          <cell r="O663">
            <v>0</v>
          </cell>
          <cell r="P663" t="str">
            <v>Y</v>
          </cell>
          <cell r="Q663" t="str">
            <v>North</v>
          </cell>
          <cell r="R663" t="str">
            <v>FC</v>
          </cell>
          <cell r="S663" t="str">
            <v/>
          </cell>
          <cell r="T663" t="str">
            <v/>
          </cell>
          <cell r="U663" t="e">
            <v>#N/A</v>
          </cell>
          <cell r="V663" t="e">
            <v>#N/A</v>
          </cell>
          <cell r="W663" t="e">
            <v>#N/A</v>
          </cell>
          <cell r="X663" t="e">
            <v>#N/A</v>
          </cell>
          <cell r="Y663" t="e">
            <v>#N/A</v>
          </cell>
          <cell r="Z663" t="e">
            <v>#N/A</v>
          </cell>
          <cell r="AA663" t="e">
            <v>#N/A</v>
          </cell>
          <cell r="AB663" t="e">
            <v>#N/A</v>
          </cell>
          <cell r="AC663" t="e">
            <v>#N/A</v>
          </cell>
          <cell r="AD663" t="e">
            <v>#N/A</v>
          </cell>
          <cell r="AE663" t="e">
            <v>#N/A</v>
          </cell>
          <cell r="AF663" t="e">
            <v>#N/A</v>
          </cell>
        </row>
        <row r="664">
          <cell r="A664" t="str">
            <v>NCPA_7_GP2UN4</v>
          </cell>
          <cell r="B664" t="str">
            <v>NCPA GEO PLANT 2 UNIT 4</v>
          </cell>
          <cell r="C664" t="str">
            <v>NCNB</v>
          </cell>
          <cell r="D664">
            <v>52.73</v>
          </cell>
          <cell r="E664">
            <v>52.73</v>
          </cell>
          <cell r="F664">
            <v>52.73</v>
          </cell>
          <cell r="G664">
            <v>52.73</v>
          </cell>
          <cell r="H664">
            <v>52.73</v>
          </cell>
          <cell r="I664">
            <v>52.73</v>
          </cell>
          <cell r="J664">
            <v>52.73</v>
          </cell>
          <cell r="K664">
            <v>52.73</v>
          </cell>
          <cell r="L664">
            <v>52.73</v>
          </cell>
          <cell r="M664">
            <v>52.73</v>
          </cell>
          <cell r="N664">
            <v>52.73</v>
          </cell>
          <cell r="O664">
            <v>52.73</v>
          </cell>
          <cell r="P664" t="str">
            <v>Y</v>
          </cell>
          <cell r="Q664" t="str">
            <v>North</v>
          </cell>
          <cell r="R664" t="str">
            <v>FC</v>
          </cell>
          <cell r="S664" t="str">
            <v/>
          </cell>
          <cell r="T664" t="str">
            <v/>
          </cell>
          <cell r="U664" t="e">
            <v>#N/A</v>
          </cell>
          <cell r="V664" t="e">
            <v>#N/A</v>
          </cell>
          <cell r="W664" t="e">
            <v>#N/A</v>
          </cell>
          <cell r="X664" t="e">
            <v>#N/A</v>
          </cell>
          <cell r="Y664" t="e">
            <v>#N/A</v>
          </cell>
          <cell r="Z664" t="e">
            <v>#N/A</v>
          </cell>
          <cell r="AA664" t="e">
            <v>#N/A</v>
          </cell>
          <cell r="AB664" t="e">
            <v>#N/A</v>
          </cell>
          <cell r="AC664" t="e">
            <v>#N/A</v>
          </cell>
          <cell r="AD664" t="e">
            <v>#N/A</v>
          </cell>
          <cell r="AE664" t="e">
            <v>#N/A</v>
          </cell>
          <cell r="AF664" t="e">
            <v>#N/A</v>
          </cell>
        </row>
        <row r="665">
          <cell r="A665" t="str">
            <v>NEENCH_6_SOLAR</v>
          </cell>
          <cell r="B665" t="str">
            <v>Alpine Solar</v>
          </cell>
          <cell r="C665" t="str">
            <v>Big Creek-Ventura</v>
          </cell>
          <cell r="D665">
            <v>0.26</v>
          </cell>
          <cell r="E665">
            <v>1.98</v>
          </cell>
          <cell r="F665">
            <v>2.31</v>
          </cell>
          <cell r="G665">
            <v>2.9</v>
          </cell>
          <cell r="H665">
            <v>4.22</v>
          </cell>
          <cell r="I665">
            <v>8.65</v>
          </cell>
          <cell r="J665">
            <v>9.5</v>
          </cell>
          <cell r="K665">
            <v>8.18</v>
          </cell>
          <cell r="L665">
            <v>7.33</v>
          </cell>
          <cell r="M665">
            <v>4.88</v>
          </cell>
          <cell r="N665">
            <v>3.76</v>
          </cell>
          <cell r="O665">
            <v>2.31</v>
          </cell>
          <cell r="P665" t="str">
            <v>N</v>
          </cell>
          <cell r="Q665" t="str">
            <v>South</v>
          </cell>
          <cell r="R665" t="str">
            <v>FC</v>
          </cell>
          <cell r="S665" t="str">
            <v/>
          </cell>
          <cell r="T665" t="str">
            <v/>
          </cell>
          <cell r="U665">
            <v>0.26</v>
          </cell>
          <cell r="V665">
            <v>1.98</v>
          </cell>
          <cell r="W665">
            <v>2.31</v>
          </cell>
          <cell r="X665">
            <v>2.9</v>
          </cell>
          <cell r="Y665">
            <v>4.22</v>
          </cell>
          <cell r="Z665">
            <v>8.65</v>
          </cell>
          <cell r="AA665">
            <v>9.5</v>
          </cell>
          <cell r="AB665">
            <v>8.18</v>
          </cell>
          <cell r="AC665">
            <v>7.33</v>
          </cell>
          <cell r="AD665">
            <v>4.88</v>
          </cell>
          <cell r="AE665">
            <v>3.76</v>
          </cell>
          <cell r="AF665">
            <v>2.31</v>
          </cell>
        </row>
        <row r="666">
          <cell r="A666" t="str">
            <v>NEWARK_1_QF</v>
          </cell>
          <cell r="B666" t="str">
            <v>NEWARK 1 QF</v>
          </cell>
          <cell r="C666" t="str">
            <v>Bay Area</v>
          </cell>
          <cell r="D666">
            <v>0.04</v>
          </cell>
          <cell r="E666">
            <v>0.03</v>
          </cell>
          <cell r="F666">
            <v>0.03</v>
          </cell>
          <cell r="G666">
            <v>0.03</v>
          </cell>
          <cell r="H666">
            <v>0.03</v>
          </cell>
          <cell r="I666">
            <v>0.03</v>
          </cell>
          <cell r="J666">
            <v>0.03</v>
          </cell>
          <cell r="K666">
            <v>0.03</v>
          </cell>
          <cell r="L666">
            <v>0.03</v>
          </cell>
          <cell r="M666">
            <v>0.03</v>
          </cell>
          <cell r="N666">
            <v>0.03</v>
          </cell>
          <cell r="O666">
            <v>0.03</v>
          </cell>
          <cell r="P666" t="str">
            <v>N</v>
          </cell>
          <cell r="Q666" t="str">
            <v>North</v>
          </cell>
          <cell r="R666" t="str">
            <v>FC</v>
          </cell>
          <cell r="S666" t="str">
            <v/>
          </cell>
          <cell r="T666" t="str">
            <v/>
          </cell>
          <cell r="U666">
            <v>0.04</v>
          </cell>
          <cell r="V666">
            <v>0.03</v>
          </cell>
          <cell r="W666">
            <v>0.03</v>
          </cell>
          <cell r="X666">
            <v>0.03</v>
          </cell>
          <cell r="Y666">
            <v>0.03</v>
          </cell>
          <cell r="Z666">
            <v>0.03</v>
          </cell>
          <cell r="AA666">
            <v>0.03</v>
          </cell>
          <cell r="AB666">
            <v>0.03</v>
          </cell>
          <cell r="AC666">
            <v>0.03</v>
          </cell>
          <cell r="AD666">
            <v>0.03</v>
          </cell>
          <cell r="AE666">
            <v>0.03</v>
          </cell>
          <cell r="AF666">
            <v>0.03</v>
          </cell>
        </row>
        <row r="667">
          <cell r="A667" t="str">
            <v>NHOGAN_6_UNITS</v>
          </cell>
          <cell r="B667" t="str">
            <v>NEW HOGAN PH AGGREGATE</v>
          </cell>
          <cell r="C667" t="str">
            <v>CAISO System</v>
          </cell>
          <cell r="D667">
            <v>0.19</v>
          </cell>
          <cell r="E667">
            <v>0.61</v>
          </cell>
          <cell r="F667">
            <v>0.32</v>
          </cell>
          <cell r="G667">
            <v>0.54</v>
          </cell>
          <cell r="H667">
            <v>1.44</v>
          </cell>
          <cell r="I667">
            <v>1.16</v>
          </cell>
          <cell r="J667">
            <v>1.89</v>
          </cell>
          <cell r="K667">
            <v>1.41</v>
          </cell>
          <cell r="L667">
            <v>0.94</v>
          </cell>
          <cell r="M667">
            <v>0.12</v>
          </cell>
          <cell r="N667">
            <v>0.02</v>
          </cell>
          <cell r="O667">
            <v>0.15</v>
          </cell>
          <cell r="P667" t="str">
            <v>N</v>
          </cell>
          <cell r="Q667" t="str">
            <v>North</v>
          </cell>
          <cell r="R667" t="str">
            <v>FC</v>
          </cell>
          <cell r="S667" t="str">
            <v/>
          </cell>
          <cell r="T667" t="str">
            <v/>
          </cell>
          <cell r="U667">
            <v>0.19</v>
          </cell>
          <cell r="V667">
            <v>0.61</v>
          </cell>
          <cell r="W667">
            <v>0.32</v>
          </cell>
          <cell r="X667">
            <v>0.54</v>
          </cell>
          <cell r="Y667">
            <v>1.44</v>
          </cell>
          <cell r="Z667">
            <v>1.16</v>
          </cell>
          <cell r="AA667">
            <v>1.89</v>
          </cell>
          <cell r="AB667">
            <v>1.41</v>
          </cell>
          <cell r="AC667">
            <v>0.94</v>
          </cell>
          <cell r="AD667">
            <v>0.12</v>
          </cell>
          <cell r="AE667">
            <v>0.02</v>
          </cell>
          <cell r="AF667">
            <v>0.15</v>
          </cell>
        </row>
        <row r="668">
          <cell r="A668" t="str">
            <v>NOVATO_6_LNDFL</v>
          </cell>
          <cell r="B668" t="str">
            <v>Redwood Renewable Energy</v>
          </cell>
          <cell r="C668" t="str">
            <v>NCNB</v>
          </cell>
          <cell r="D668">
            <v>3.69</v>
          </cell>
          <cell r="E668">
            <v>3.72</v>
          </cell>
          <cell r="F668">
            <v>3.68</v>
          </cell>
          <cell r="G668">
            <v>3.66</v>
          </cell>
          <cell r="H668">
            <v>3.64</v>
          </cell>
          <cell r="I668">
            <v>3.53</v>
          </cell>
          <cell r="J668">
            <v>3.27</v>
          </cell>
          <cell r="K668">
            <v>3.45</v>
          </cell>
          <cell r="L668">
            <v>3.39</v>
          </cell>
          <cell r="M668">
            <v>3.16</v>
          </cell>
          <cell r="N668">
            <v>3.6</v>
          </cell>
          <cell r="O668">
            <v>3.45</v>
          </cell>
          <cell r="P668" t="str">
            <v>N</v>
          </cell>
          <cell r="Q668" t="str">
            <v>North</v>
          </cell>
          <cell r="R668" t="str">
            <v>FC</v>
          </cell>
          <cell r="S668" t="str">
            <v/>
          </cell>
          <cell r="T668" t="str">
            <v/>
          </cell>
          <cell r="U668">
            <v>3.69</v>
          </cell>
          <cell r="V668">
            <v>3.72</v>
          </cell>
          <cell r="W668">
            <v>3.68</v>
          </cell>
          <cell r="X668">
            <v>3.66</v>
          </cell>
          <cell r="Y668">
            <v>3.64</v>
          </cell>
          <cell r="Z668">
            <v>3.53</v>
          </cell>
          <cell r="AA668">
            <v>3.27</v>
          </cell>
          <cell r="AB668">
            <v>3.45</v>
          </cell>
          <cell r="AC668">
            <v>3.39</v>
          </cell>
          <cell r="AD668">
            <v>3.16</v>
          </cell>
          <cell r="AE668">
            <v>3.6</v>
          </cell>
          <cell r="AF668">
            <v>3.45</v>
          </cell>
        </row>
        <row r="669">
          <cell r="A669" t="str">
            <v>NWCSTL_7_UNIT 1</v>
          </cell>
          <cell r="B669" t="str">
            <v>NEWCASTLE HYDRO</v>
          </cell>
          <cell r="C669" t="str">
            <v>Sierra</v>
          </cell>
          <cell r="D669">
            <v>1.67</v>
          </cell>
          <cell r="E669">
            <v>3.36</v>
          </cell>
          <cell r="F669">
            <v>3.55</v>
          </cell>
          <cell r="G669">
            <v>2.58</v>
          </cell>
          <cell r="H669">
            <v>1.57</v>
          </cell>
          <cell r="I669">
            <v>0.69</v>
          </cell>
          <cell r="J669">
            <v>0.99</v>
          </cell>
          <cell r="K669">
            <v>0.18</v>
          </cell>
          <cell r="L669">
            <v>0</v>
          </cell>
          <cell r="M669">
            <v>0</v>
          </cell>
          <cell r="N669">
            <v>0</v>
          </cell>
          <cell r="O669">
            <v>1.21</v>
          </cell>
          <cell r="P669" t="str">
            <v>N</v>
          </cell>
          <cell r="Q669" t="str">
            <v>North</v>
          </cell>
          <cell r="R669" t="str">
            <v>FC</v>
          </cell>
          <cell r="S669" t="str">
            <v/>
          </cell>
          <cell r="T669" t="str">
            <v/>
          </cell>
          <cell r="U669">
            <v>1.67</v>
          </cell>
          <cell r="V669">
            <v>3.36</v>
          </cell>
          <cell r="W669">
            <v>3.55</v>
          </cell>
          <cell r="X669">
            <v>2.58</v>
          </cell>
          <cell r="Y669">
            <v>1.57</v>
          </cell>
          <cell r="Z669">
            <v>0.69</v>
          </cell>
          <cell r="AA669">
            <v>0.99</v>
          </cell>
          <cell r="AB669">
            <v>0.18</v>
          </cell>
          <cell r="AC669">
            <v>-0.03</v>
          </cell>
          <cell r="AD669">
            <v>-0.04</v>
          </cell>
          <cell r="AE669">
            <v>-0.05</v>
          </cell>
          <cell r="AF669">
            <v>1.21</v>
          </cell>
        </row>
        <row r="670">
          <cell r="A670" t="str">
            <v>NZWIND_2_WDSTR5</v>
          </cell>
          <cell r="B670" t="str">
            <v>Windstream 6111</v>
          </cell>
          <cell r="C670" t="str">
            <v>CAISO System</v>
          </cell>
          <cell r="D670">
            <v>1.11</v>
          </cell>
          <cell r="E670">
            <v>1.19</v>
          </cell>
          <cell r="F670">
            <v>1.04</v>
          </cell>
          <cell r="G670">
            <v>1</v>
          </cell>
          <cell r="H670">
            <v>1.06</v>
          </cell>
          <cell r="I670">
            <v>0.97</v>
          </cell>
          <cell r="J670">
            <v>0.9</v>
          </cell>
          <cell r="K670">
            <v>0.69</v>
          </cell>
          <cell r="L670">
            <v>0.71</v>
          </cell>
          <cell r="M670">
            <v>0.66</v>
          </cell>
          <cell r="N670">
            <v>0.89</v>
          </cell>
          <cell r="O670">
            <v>1.07</v>
          </cell>
          <cell r="P670" t="str">
            <v>N</v>
          </cell>
          <cell r="Q670" t="str">
            <v>South</v>
          </cell>
          <cell r="R670" t="str">
            <v>FC</v>
          </cell>
          <cell r="S670" t="str">
            <v/>
          </cell>
          <cell r="T670" t="str">
            <v/>
          </cell>
          <cell r="U670">
            <v>1.1149770288128154</v>
          </cell>
          <cell r="V670">
            <v>1.1858552986842699</v>
          </cell>
          <cell r="W670">
            <v>1.0419600164804077</v>
          </cell>
          <cell r="X670">
            <v>0.998284979368857</v>
          </cell>
          <cell r="Y670">
            <v>1.0615173651098375</v>
          </cell>
          <cell r="Z670">
            <v>0.9730061101972393</v>
          </cell>
          <cell r="AA670">
            <v>0.9040035146880608</v>
          </cell>
          <cell r="AB670">
            <v>0.6869005268638448</v>
          </cell>
          <cell r="AC670">
            <v>0.709587675107062</v>
          </cell>
          <cell r="AD670">
            <v>0.6582765929139444</v>
          </cell>
          <cell r="AE670">
            <v>0.8871483571811779</v>
          </cell>
          <cell r="AF670">
            <v>1.074631815304051</v>
          </cell>
        </row>
        <row r="671">
          <cell r="A671" t="str">
            <v>NZWIND_6_CALWND</v>
          </cell>
          <cell r="B671" t="str">
            <v>Wind Resource I</v>
          </cell>
          <cell r="C671" t="str">
            <v>CAISO System</v>
          </cell>
          <cell r="D671">
            <v>1.59</v>
          </cell>
          <cell r="E671">
            <v>1.69</v>
          </cell>
          <cell r="F671">
            <v>1.49</v>
          </cell>
          <cell r="G671">
            <v>1.42</v>
          </cell>
          <cell r="H671">
            <v>1.51</v>
          </cell>
          <cell r="I671">
            <v>1.39</v>
          </cell>
          <cell r="J671">
            <v>1.29</v>
          </cell>
          <cell r="K671">
            <v>0.98</v>
          </cell>
          <cell r="L671">
            <v>1.01</v>
          </cell>
          <cell r="M671">
            <v>0.94</v>
          </cell>
          <cell r="N671">
            <v>1.27</v>
          </cell>
          <cell r="O671">
            <v>1.53</v>
          </cell>
          <cell r="P671" t="str">
            <v>N</v>
          </cell>
          <cell r="Q671" t="str">
            <v>South</v>
          </cell>
          <cell r="R671" t="str">
            <v>FC</v>
          </cell>
          <cell r="S671" t="str">
            <v/>
          </cell>
          <cell r="T671" t="str">
            <v/>
          </cell>
          <cell r="U671">
            <v>1.5903000410959331</v>
          </cell>
          <cell r="V671">
            <v>1.6913942453499886</v>
          </cell>
          <cell r="W671">
            <v>1.4861553325394086</v>
          </cell>
          <cell r="X671">
            <v>1.423861301793932</v>
          </cell>
          <cell r="Y671">
            <v>1.5140501245623672</v>
          </cell>
          <cell r="Z671">
            <v>1.387805862404937</v>
          </cell>
          <cell r="AA671">
            <v>1.2893869464647458</v>
          </cell>
          <cell r="AB671">
            <v>0.979731337840666</v>
          </cell>
          <cell r="AC671">
            <v>1.0120901863650646</v>
          </cell>
          <cell r="AD671">
            <v>0.9389048076427098</v>
          </cell>
          <cell r="AE671">
            <v>1.2653463097671316</v>
          </cell>
          <cell r="AF671">
            <v>1.5327553625572834</v>
          </cell>
        </row>
        <row r="672">
          <cell r="A672" t="str">
            <v>NZWIND_6_WDSTR</v>
          </cell>
          <cell r="B672" t="str">
            <v>Windstream 39</v>
          </cell>
          <cell r="C672" t="str">
            <v>CAISO System</v>
          </cell>
          <cell r="D672">
            <v>0.59</v>
          </cell>
          <cell r="E672">
            <v>0.63</v>
          </cell>
          <cell r="F672">
            <v>0.55</v>
          </cell>
          <cell r="G672">
            <v>0.53</v>
          </cell>
          <cell r="H672">
            <v>0.56</v>
          </cell>
          <cell r="I672">
            <v>0.52</v>
          </cell>
          <cell r="J672">
            <v>0.48</v>
          </cell>
          <cell r="K672">
            <v>0.36</v>
          </cell>
          <cell r="L672">
            <v>0.38</v>
          </cell>
          <cell r="M672">
            <v>0.35</v>
          </cell>
          <cell r="N672">
            <v>0.47</v>
          </cell>
          <cell r="O672">
            <v>0.57</v>
          </cell>
          <cell r="P672" t="str">
            <v>N</v>
          </cell>
          <cell r="Q672" t="str">
            <v>South</v>
          </cell>
          <cell r="R672" t="str">
            <v>FC</v>
          </cell>
          <cell r="S672" t="str">
            <v/>
          </cell>
          <cell r="T672" t="str">
            <v/>
          </cell>
          <cell r="U672">
            <v>0.5919450152968195</v>
          </cell>
          <cell r="V672">
            <v>0.6295745246580513</v>
          </cell>
          <cell r="W672">
            <v>0.5531800404452244</v>
          </cell>
          <cell r="X672">
            <v>0.5299928178899637</v>
          </cell>
          <cell r="Y672">
            <v>0.5635631019204367</v>
          </cell>
          <cell r="Z672">
            <v>0.5165721821173932</v>
          </cell>
          <cell r="AA672">
            <v>0.4799384745174332</v>
          </cell>
          <cell r="AB672">
            <v>0.3646777757518035</v>
          </cell>
          <cell r="AC672">
            <v>0.3767224582581074</v>
          </cell>
          <cell r="AD672">
            <v>0.34948123395589753</v>
          </cell>
          <cell r="AE672">
            <v>0.47099001530221013</v>
          </cell>
          <cell r="AF672">
            <v>0.5705256071741</v>
          </cell>
        </row>
        <row r="673">
          <cell r="A673" t="str">
            <v>NZWIND_6_WDSTR2</v>
          </cell>
          <cell r="B673" t="str">
            <v>Windstream 6040</v>
          </cell>
          <cell r="C673" t="str">
            <v>CAISO System</v>
          </cell>
          <cell r="D673">
            <v>0.72</v>
          </cell>
          <cell r="E673">
            <v>0.76</v>
          </cell>
          <cell r="F673">
            <v>0.67</v>
          </cell>
          <cell r="G673">
            <v>0.64</v>
          </cell>
          <cell r="H673">
            <v>0.68</v>
          </cell>
          <cell r="I673">
            <v>0.63</v>
          </cell>
          <cell r="J673">
            <v>0.58</v>
          </cell>
          <cell r="K673">
            <v>0.44</v>
          </cell>
          <cell r="L673">
            <v>0.46</v>
          </cell>
          <cell r="M673">
            <v>0.42</v>
          </cell>
          <cell r="N673">
            <v>0.57</v>
          </cell>
          <cell r="O673">
            <v>0.69</v>
          </cell>
          <cell r="P673" t="str">
            <v>N</v>
          </cell>
          <cell r="Q673" t="str">
            <v>South</v>
          </cell>
          <cell r="R673" t="str">
            <v>FC</v>
          </cell>
          <cell r="S673" t="str">
            <v/>
          </cell>
          <cell r="T673" t="str">
            <v/>
          </cell>
          <cell r="U673">
            <v>0.7191690185844942</v>
          </cell>
          <cell r="V673">
            <v>0.7648860642860504</v>
          </cell>
          <cell r="W673">
            <v>0.6720724670483771</v>
          </cell>
          <cell r="X673">
            <v>0.6439017220334783</v>
          </cell>
          <cell r="Y673">
            <v>0.6846871118854261</v>
          </cell>
          <cell r="Z673">
            <v>0.6275966511097882</v>
          </cell>
          <cell r="AA673">
            <v>0.5830894302346129</v>
          </cell>
          <cell r="AB673">
            <v>0.4430562827790568</v>
          </cell>
          <cell r="AC673">
            <v>0.45768967316731257</v>
          </cell>
          <cell r="AD673">
            <v>0.42459361856731437</v>
          </cell>
          <cell r="AE673">
            <v>0.5722177200835807</v>
          </cell>
          <cell r="AF673">
            <v>0.6931460361786826</v>
          </cell>
        </row>
        <row r="674">
          <cell r="A674" t="str">
            <v>NZWIND_6_WDSTR3</v>
          </cell>
          <cell r="B674" t="str">
            <v>Windstream 6041</v>
          </cell>
          <cell r="C674" t="str">
            <v>CAISO System</v>
          </cell>
          <cell r="D674">
            <v>0.68</v>
          </cell>
          <cell r="E674">
            <v>0.73</v>
          </cell>
          <cell r="F674">
            <v>0.64</v>
          </cell>
          <cell r="G674">
            <v>0.61</v>
          </cell>
          <cell r="H674">
            <v>0.65</v>
          </cell>
          <cell r="I674">
            <v>0.6</v>
          </cell>
          <cell r="J674">
            <v>0.55</v>
          </cell>
          <cell r="K674">
            <v>0.42</v>
          </cell>
          <cell r="L674">
            <v>0.43</v>
          </cell>
          <cell r="M674">
            <v>0.4</v>
          </cell>
          <cell r="N674">
            <v>0.54</v>
          </cell>
          <cell r="O674">
            <v>0.66</v>
          </cell>
          <cell r="P674" t="str">
            <v>N</v>
          </cell>
          <cell r="Q674" t="str">
            <v>South</v>
          </cell>
          <cell r="R674" t="str">
            <v>FC</v>
          </cell>
          <cell r="S674" t="str">
            <v/>
          </cell>
          <cell r="T674" t="str">
            <v/>
          </cell>
          <cell r="U674">
            <v>0.682062017625589</v>
          </cell>
          <cell r="V674">
            <v>0.7254201985612173</v>
          </cell>
          <cell r="W674">
            <v>0.6373955092891241</v>
          </cell>
          <cell r="X674">
            <v>0.6106782916582865</v>
          </cell>
          <cell r="Y674">
            <v>0.6493592756456374</v>
          </cell>
          <cell r="Z674">
            <v>0.5952145143203397</v>
          </cell>
          <cell r="AA674">
            <v>0.5530037348171021</v>
          </cell>
          <cell r="AB674">
            <v>0.4201958848961079</v>
          </cell>
          <cell r="AC674">
            <v>0.43407423548546104</v>
          </cell>
          <cell r="AD674">
            <v>0.40268583972231775</v>
          </cell>
          <cell r="AE674">
            <v>0.5426929728556809</v>
          </cell>
          <cell r="AF674">
            <v>0.6573817443856793</v>
          </cell>
        </row>
        <row r="675">
          <cell r="A675" t="str">
            <v>NZWIND_6_WDSTR4</v>
          </cell>
          <cell r="B675" t="str">
            <v>Windstream 6042</v>
          </cell>
          <cell r="C675" t="str">
            <v>CAISO System</v>
          </cell>
          <cell r="D675">
            <v>1.2</v>
          </cell>
          <cell r="E675">
            <v>1.27</v>
          </cell>
          <cell r="F675">
            <v>1.12</v>
          </cell>
          <cell r="G675">
            <v>1.07</v>
          </cell>
          <cell r="H675">
            <v>1.14</v>
          </cell>
          <cell r="I675">
            <v>1.04</v>
          </cell>
          <cell r="J675">
            <v>0.97</v>
          </cell>
          <cell r="K675">
            <v>0.74</v>
          </cell>
          <cell r="L675">
            <v>0.76</v>
          </cell>
          <cell r="M675">
            <v>0.71</v>
          </cell>
          <cell r="N675">
            <v>0.95</v>
          </cell>
          <cell r="O675">
            <v>1.15</v>
          </cell>
          <cell r="P675" t="str">
            <v>N</v>
          </cell>
          <cell r="Q675" t="str">
            <v>South</v>
          </cell>
          <cell r="R675" t="str">
            <v>FC</v>
          </cell>
          <cell r="S675" t="str">
            <v/>
          </cell>
          <cell r="T675" t="str">
            <v/>
          </cell>
          <cell r="U675">
            <v>1.1962590309132741</v>
          </cell>
          <cell r="V675">
            <v>1.272304337891047</v>
          </cell>
          <cell r="W675">
            <v>1.1179190668101997</v>
          </cell>
          <cell r="X675">
            <v>1.071060112571658</v>
          </cell>
          <cell r="Y675">
            <v>1.1389021492541362</v>
          </cell>
          <cell r="Z675">
            <v>1.0439384098312694</v>
          </cell>
          <cell r="AA675">
            <v>0.9699055141740367</v>
          </cell>
          <cell r="AB675">
            <v>0.7369756841312566</v>
          </cell>
          <cell r="AC675">
            <v>0.761316729076832</v>
          </cell>
          <cell r="AD675">
            <v>0.7062650608601273</v>
          </cell>
          <cell r="AE675">
            <v>0.9518216130137203</v>
          </cell>
          <cell r="AF675">
            <v>1.1529726449458677</v>
          </cell>
        </row>
        <row r="676">
          <cell r="A676" t="str">
            <v>OAK C_1_EBMUD</v>
          </cell>
          <cell r="B676" t="str">
            <v>MWWTP PGS 1 - ENGINES</v>
          </cell>
          <cell r="C676" t="str">
            <v>Bay Area</v>
          </cell>
          <cell r="D676">
            <v>0.9</v>
          </cell>
          <cell r="E676">
            <v>1.13</v>
          </cell>
          <cell r="F676">
            <v>1.58</v>
          </cell>
          <cell r="G676">
            <v>1.54</v>
          </cell>
          <cell r="H676">
            <v>1.62</v>
          </cell>
          <cell r="I676">
            <v>1.44</v>
          </cell>
          <cell r="J676">
            <v>1.29</v>
          </cell>
          <cell r="K676">
            <v>1.49</v>
          </cell>
          <cell r="L676">
            <v>1.64</v>
          </cell>
          <cell r="M676">
            <v>1.45</v>
          </cell>
          <cell r="N676">
            <v>1.37</v>
          </cell>
          <cell r="O676">
            <v>1.76</v>
          </cell>
          <cell r="P676" t="str">
            <v>N</v>
          </cell>
          <cell r="Q676" t="str">
            <v>North</v>
          </cell>
          <cell r="R676" t="str">
            <v>FC</v>
          </cell>
          <cell r="S676" t="str">
            <v/>
          </cell>
          <cell r="T676" t="str">
            <v/>
          </cell>
          <cell r="U676">
            <v>0.9</v>
          </cell>
          <cell r="V676">
            <v>1.13</v>
          </cell>
          <cell r="W676">
            <v>1.58</v>
          </cell>
          <cell r="X676">
            <v>1.54</v>
          </cell>
          <cell r="Y676">
            <v>1.62</v>
          </cell>
          <cell r="Z676">
            <v>1.44</v>
          </cell>
          <cell r="AA676">
            <v>1.29</v>
          </cell>
          <cell r="AB676">
            <v>1.49</v>
          </cell>
          <cell r="AC676">
            <v>1.64</v>
          </cell>
          <cell r="AD676">
            <v>1.45</v>
          </cell>
          <cell r="AE676">
            <v>1.37</v>
          </cell>
          <cell r="AF676">
            <v>1.76</v>
          </cell>
        </row>
        <row r="677">
          <cell r="A677" t="str">
            <v>OAK C_7_UNIT 1</v>
          </cell>
          <cell r="B677" t="str">
            <v>OAKLAND STATION C GT UNIT 1</v>
          </cell>
          <cell r="C677" t="str">
            <v>Bay Area</v>
          </cell>
          <cell r="D677">
            <v>55</v>
          </cell>
          <cell r="E677">
            <v>55</v>
          </cell>
          <cell r="F677">
            <v>55</v>
          </cell>
          <cell r="G677">
            <v>55</v>
          </cell>
          <cell r="H677">
            <v>55</v>
          </cell>
          <cell r="I677">
            <v>55</v>
          </cell>
          <cell r="J677">
            <v>55</v>
          </cell>
          <cell r="K677">
            <v>55</v>
          </cell>
          <cell r="L677">
            <v>55</v>
          </cell>
          <cell r="M677">
            <v>55</v>
          </cell>
          <cell r="N677">
            <v>55</v>
          </cell>
          <cell r="O677">
            <v>55</v>
          </cell>
          <cell r="P677" t="str">
            <v>Y</v>
          </cell>
          <cell r="Q677" t="str">
            <v>North</v>
          </cell>
          <cell r="R677" t="str">
            <v>FC</v>
          </cell>
          <cell r="S677" t="str">
            <v/>
          </cell>
          <cell r="T677" t="str">
            <v/>
          </cell>
          <cell r="U677" t="e">
            <v>#N/A</v>
          </cell>
          <cell r="V677" t="e">
            <v>#N/A</v>
          </cell>
          <cell r="W677" t="e">
            <v>#N/A</v>
          </cell>
          <cell r="X677" t="e">
            <v>#N/A</v>
          </cell>
          <cell r="Y677" t="e">
            <v>#N/A</v>
          </cell>
          <cell r="Z677" t="e">
            <v>#N/A</v>
          </cell>
          <cell r="AA677" t="e">
            <v>#N/A</v>
          </cell>
          <cell r="AB677" t="e">
            <v>#N/A</v>
          </cell>
          <cell r="AC677" t="e">
            <v>#N/A</v>
          </cell>
          <cell r="AD677" t="e">
            <v>#N/A</v>
          </cell>
          <cell r="AE677" t="e">
            <v>#N/A</v>
          </cell>
          <cell r="AF677" t="e">
            <v>#N/A</v>
          </cell>
        </row>
        <row r="678">
          <cell r="A678" t="str">
            <v>OAK C_7_UNIT 3</v>
          </cell>
          <cell r="B678" t="str">
            <v>OAKLAND STATION C GT UNIT 3</v>
          </cell>
          <cell r="C678" t="str">
            <v>Bay Area</v>
          </cell>
          <cell r="D678">
            <v>55</v>
          </cell>
          <cell r="E678">
            <v>55</v>
          </cell>
          <cell r="F678">
            <v>55</v>
          </cell>
          <cell r="G678">
            <v>55</v>
          </cell>
          <cell r="H678">
            <v>55</v>
          </cell>
          <cell r="I678">
            <v>55</v>
          </cell>
          <cell r="J678">
            <v>55</v>
          </cell>
          <cell r="K678">
            <v>55</v>
          </cell>
          <cell r="L678">
            <v>55</v>
          </cell>
          <cell r="M678">
            <v>55</v>
          </cell>
          <cell r="N678">
            <v>55</v>
          </cell>
          <cell r="O678">
            <v>55</v>
          </cell>
          <cell r="P678" t="str">
            <v>Y</v>
          </cell>
          <cell r="Q678" t="str">
            <v>North</v>
          </cell>
          <cell r="R678" t="str">
            <v>FC</v>
          </cell>
          <cell r="S678" t="str">
            <v/>
          </cell>
          <cell r="T678" t="str">
            <v/>
          </cell>
          <cell r="U678" t="e">
            <v>#N/A</v>
          </cell>
          <cell r="V678" t="e">
            <v>#N/A</v>
          </cell>
          <cell r="W678" t="e">
            <v>#N/A</v>
          </cell>
          <cell r="X678" t="e">
            <v>#N/A</v>
          </cell>
          <cell r="Y678" t="e">
            <v>#N/A</v>
          </cell>
          <cell r="Z678" t="e">
            <v>#N/A</v>
          </cell>
          <cell r="AA678" t="e">
            <v>#N/A</v>
          </cell>
          <cell r="AB678" t="e">
            <v>#N/A</v>
          </cell>
          <cell r="AC678" t="e">
            <v>#N/A</v>
          </cell>
          <cell r="AD678" t="e">
            <v>#N/A</v>
          </cell>
          <cell r="AE678" t="e">
            <v>#N/A</v>
          </cell>
          <cell r="AF678" t="e">
            <v>#N/A</v>
          </cell>
        </row>
        <row r="679">
          <cell r="A679" t="str">
            <v>OAK L_1_GTG1</v>
          </cell>
          <cell r="B679" t="str">
            <v>MWWTP PGS 2 - Turbine</v>
          </cell>
          <cell r="C679" t="str">
            <v>Bay Area</v>
          </cell>
          <cell r="D679">
            <v>0</v>
          </cell>
          <cell r="E679">
            <v>0</v>
          </cell>
          <cell r="F679">
            <v>0</v>
          </cell>
          <cell r="G679">
            <v>0</v>
          </cell>
          <cell r="H679">
            <v>0</v>
          </cell>
          <cell r="I679">
            <v>0</v>
          </cell>
          <cell r="J679">
            <v>0</v>
          </cell>
          <cell r="K679">
            <v>0</v>
          </cell>
          <cell r="L679">
            <v>0</v>
          </cell>
          <cell r="M679">
            <v>0</v>
          </cell>
          <cell r="N679">
            <v>0</v>
          </cell>
          <cell r="O679">
            <v>0</v>
          </cell>
          <cell r="P679" t="str">
            <v>N</v>
          </cell>
          <cell r="Q679" t="str">
            <v>North</v>
          </cell>
          <cell r="R679" t="str">
            <v>EO</v>
          </cell>
          <cell r="S679" t="str">
            <v/>
          </cell>
          <cell r="T679" t="str">
            <v/>
          </cell>
          <cell r="U679">
            <v>1.1</v>
          </cell>
          <cell r="V679">
            <v>0.53</v>
          </cell>
          <cell r="W679">
            <v>0.94</v>
          </cell>
          <cell r="X679">
            <v>0.91</v>
          </cell>
          <cell r="Y679">
            <v>0.67</v>
          </cell>
          <cell r="Z679">
            <v>0.98</v>
          </cell>
          <cell r="AA679">
            <v>0.9</v>
          </cell>
          <cell r="AB679">
            <v>0.55</v>
          </cell>
          <cell r="AC679">
            <v>0.34</v>
          </cell>
          <cell r="AD679">
            <v>0.39</v>
          </cell>
          <cell r="AE679">
            <v>0.66</v>
          </cell>
          <cell r="AF679">
            <v>0.64</v>
          </cell>
        </row>
        <row r="680">
          <cell r="A680" t="str">
            <v>OAKWD_6_QF</v>
          </cell>
          <cell r="B680" t="str">
            <v>Oak Creek</v>
          </cell>
          <cell r="C680" t="str">
            <v>CAISO System</v>
          </cell>
          <cell r="D680">
            <v>4.92</v>
          </cell>
          <cell r="E680">
            <v>5.24</v>
          </cell>
          <cell r="F680">
            <v>4.6</v>
          </cell>
          <cell r="G680">
            <v>4.41</v>
          </cell>
          <cell r="H680">
            <v>4.69</v>
          </cell>
          <cell r="I680">
            <v>4.3</v>
          </cell>
          <cell r="J680">
            <v>3.99</v>
          </cell>
          <cell r="K680">
            <v>3.03</v>
          </cell>
          <cell r="L680">
            <v>3.13</v>
          </cell>
          <cell r="M680">
            <v>2.91</v>
          </cell>
          <cell r="N680">
            <v>3.92</v>
          </cell>
          <cell r="O680">
            <v>4.75</v>
          </cell>
          <cell r="P680" t="str">
            <v>N</v>
          </cell>
          <cell r="Q680" t="str">
            <v>South</v>
          </cell>
          <cell r="R680" t="str">
            <v>FC</v>
          </cell>
          <cell r="S680" t="str">
            <v/>
          </cell>
          <cell r="T680" t="str">
            <v/>
          </cell>
          <cell r="U680">
            <v>4.924629127260406</v>
          </cell>
          <cell r="V680">
            <v>5.237684179767132</v>
          </cell>
          <cell r="W680">
            <v>4.6021276797637025</v>
          </cell>
          <cell r="X680">
            <v>4.409223831221877</v>
          </cell>
          <cell r="Y680">
            <v>4.688508552394797</v>
          </cell>
          <cell r="Z680">
            <v>4.297572153913955</v>
          </cell>
          <cell r="AA680">
            <v>3.9928015775524965</v>
          </cell>
          <cell r="AB680">
            <v>3.033901376179929</v>
          </cell>
          <cell r="AC680">
            <v>3.13410594377715</v>
          </cell>
          <cell r="AD680">
            <v>2.907475221000258</v>
          </cell>
          <cell r="AE680">
            <v>3.918355739245551</v>
          </cell>
          <cell r="AF680">
            <v>4.746432439385721</v>
          </cell>
        </row>
        <row r="681">
          <cell r="A681" t="str">
            <v>OAKWD_6_ZEPHWD</v>
          </cell>
          <cell r="B681" t="str">
            <v>Zephyr Park</v>
          </cell>
          <cell r="C681" t="str">
            <v>CAISO System</v>
          </cell>
          <cell r="D681">
            <v>0.62</v>
          </cell>
          <cell r="E681">
            <v>0.66</v>
          </cell>
          <cell r="F681">
            <v>0.58</v>
          </cell>
          <cell r="G681">
            <v>0.55</v>
          </cell>
          <cell r="H681">
            <v>0.59</v>
          </cell>
          <cell r="I681">
            <v>0.54</v>
          </cell>
          <cell r="J681">
            <v>0.5</v>
          </cell>
          <cell r="K681">
            <v>0.38</v>
          </cell>
          <cell r="L681">
            <v>0.39</v>
          </cell>
          <cell r="M681">
            <v>0.37</v>
          </cell>
          <cell r="N681">
            <v>0.49</v>
          </cell>
          <cell r="O681">
            <v>0.6</v>
          </cell>
          <cell r="P681" t="str">
            <v>N</v>
          </cell>
          <cell r="Q681" t="str">
            <v>South</v>
          </cell>
          <cell r="R681" t="str">
            <v>FC</v>
          </cell>
          <cell r="S681" t="str">
            <v/>
          </cell>
          <cell r="T681" t="str">
            <v/>
          </cell>
          <cell r="U681">
            <v>0.6184500159817518</v>
          </cell>
          <cell r="V681">
            <v>0.6577644287472177</v>
          </cell>
          <cell r="W681">
            <v>0.5779492959875479</v>
          </cell>
          <cell r="X681">
            <v>0.5537238395865292</v>
          </cell>
          <cell r="Y681">
            <v>0.5887972706631428</v>
          </cell>
          <cell r="Z681">
            <v>0.5397022798241422</v>
          </cell>
          <cell r="AA681">
            <v>0.5014282569585123</v>
          </cell>
          <cell r="AB681">
            <v>0.38100663138248125</v>
          </cell>
          <cell r="AC681">
            <v>0.3935906280308584</v>
          </cell>
          <cell r="AD681">
            <v>0.36512964741660936</v>
          </cell>
          <cell r="AE681">
            <v>0.49207912046499563</v>
          </cell>
          <cell r="AF681">
            <v>0.596071529883388</v>
          </cell>
        </row>
        <row r="682">
          <cell r="A682" t="str">
            <v>OASIS_6_CREST</v>
          </cell>
          <cell r="B682" t="str">
            <v>CREST Contracts</v>
          </cell>
          <cell r="C682" t="str">
            <v>Big Creek-Ventura</v>
          </cell>
          <cell r="D682">
            <v>0</v>
          </cell>
          <cell r="E682">
            <v>0</v>
          </cell>
          <cell r="F682">
            <v>0</v>
          </cell>
          <cell r="G682">
            <v>0</v>
          </cell>
          <cell r="H682">
            <v>0</v>
          </cell>
          <cell r="I682">
            <v>0</v>
          </cell>
          <cell r="J682">
            <v>0</v>
          </cell>
          <cell r="K682">
            <v>0</v>
          </cell>
          <cell r="L682">
            <v>0</v>
          </cell>
          <cell r="M682">
            <v>0</v>
          </cell>
          <cell r="N682">
            <v>0</v>
          </cell>
          <cell r="O682">
            <v>0</v>
          </cell>
          <cell r="P682" t="str">
            <v>N</v>
          </cell>
          <cell r="Q682" t="str">
            <v>South</v>
          </cell>
          <cell r="R682" t="str">
            <v>EO</v>
          </cell>
          <cell r="S682" t="str">
            <v/>
          </cell>
          <cell r="T682" t="str">
            <v/>
          </cell>
          <cell r="U682">
            <v>0.05</v>
          </cell>
          <cell r="V682">
            <v>0.41</v>
          </cell>
          <cell r="W682">
            <v>0.47</v>
          </cell>
          <cell r="X682">
            <v>0.59</v>
          </cell>
          <cell r="Y682">
            <v>0.86</v>
          </cell>
          <cell r="Z682">
            <v>1.77</v>
          </cell>
          <cell r="AA682">
            <v>1.94</v>
          </cell>
          <cell r="AB682">
            <v>1.67</v>
          </cell>
          <cell r="AC682">
            <v>1.5</v>
          </cell>
          <cell r="AD682">
            <v>1</v>
          </cell>
          <cell r="AE682">
            <v>0.77</v>
          </cell>
          <cell r="AF682">
            <v>0.47</v>
          </cell>
        </row>
        <row r="683">
          <cell r="A683" t="str">
            <v>OASIS_6_GBDSR4</v>
          </cell>
          <cell r="B683" t="str">
            <v>Green Beanworks D</v>
          </cell>
          <cell r="C683" t="str">
            <v>Big Creek-Ventura</v>
          </cell>
          <cell r="D683">
            <v>0.01</v>
          </cell>
          <cell r="E683">
            <v>0.09</v>
          </cell>
          <cell r="F683">
            <v>0.11</v>
          </cell>
          <cell r="G683">
            <v>0.13</v>
          </cell>
          <cell r="H683">
            <v>0.19</v>
          </cell>
          <cell r="I683">
            <v>0.39</v>
          </cell>
          <cell r="J683">
            <v>0.43</v>
          </cell>
          <cell r="K683">
            <v>0.37</v>
          </cell>
          <cell r="L683">
            <v>0.33</v>
          </cell>
          <cell r="M683">
            <v>0.22</v>
          </cell>
          <cell r="N683">
            <v>0.17</v>
          </cell>
          <cell r="O683">
            <v>0.11</v>
          </cell>
          <cell r="P683" t="str">
            <v>N</v>
          </cell>
          <cell r="Q683" t="str">
            <v>South</v>
          </cell>
          <cell r="R683" t="str">
            <v>FC</v>
          </cell>
          <cell r="S683" t="str">
            <v/>
          </cell>
          <cell r="T683" t="str">
            <v/>
          </cell>
          <cell r="U683">
            <v>0.01</v>
          </cell>
          <cell r="V683">
            <v>0.09</v>
          </cell>
          <cell r="W683">
            <v>0.11</v>
          </cell>
          <cell r="X683">
            <v>0.13</v>
          </cell>
          <cell r="Y683">
            <v>0.19</v>
          </cell>
          <cell r="Z683">
            <v>0.39</v>
          </cell>
          <cell r="AA683">
            <v>0.43</v>
          </cell>
          <cell r="AB683">
            <v>0.37</v>
          </cell>
          <cell r="AC683">
            <v>0.33</v>
          </cell>
          <cell r="AD683">
            <v>0.22</v>
          </cell>
          <cell r="AE683">
            <v>0.17</v>
          </cell>
          <cell r="AF683">
            <v>0.11</v>
          </cell>
        </row>
        <row r="684">
          <cell r="A684" t="str">
            <v>OASIS_6_SOLAR1</v>
          </cell>
          <cell r="B684" t="str">
            <v>Morgan Lancaster I</v>
          </cell>
          <cell r="C684" t="str">
            <v>Big Creek-Ventura</v>
          </cell>
          <cell r="D684">
            <v>0</v>
          </cell>
          <cell r="E684">
            <v>0</v>
          </cell>
          <cell r="F684">
            <v>0</v>
          </cell>
          <cell r="G684">
            <v>0</v>
          </cell>
          <cell r="H684">
            <v>0</v>
          </cell>
          <cell r="I684">
            <v>0</v>
          </cell>
          <cell r="J684">
            <v>0</v>
          </cell>
          <cell r="K684">
            <v>0</v>
          </cell>
          <cell r="L684">
            <v>0</v>
          </cell>
          <cell r="M684">
            <v>0</v>
          </cell>
          <cell r="N684">
            <v>0</v>
          </cell>
          <cell r="O684">
            <v>0</v>
          </cell>
          <cell r="P684" t="str">
            <v>N</v>
          </cell>
          <cell r="Q684" t="str">
            <v>South</v>
          </cell>
          <cell r="R684" t="str">
            <v>EO</v>
          </cell>
          <cell r="S684" t="str">
            <v/>
          </cell>
          <cell r="T684" t="str">
            <v/>
          </cell>
          <cell r="U684">
            <v>0.01</v>
          </cell>
          <cell r="V684">
            <v>0.05</v>
          </cell>
          <cell r="W684">
            <v>0.05</v>
          </cell>
          <cell r="X684">
            <v>0.07</v>
          </cell>
          <cell r="Y684">
            <v>0.1</v>
          </cell>
          <cell r="Z684">
            <v>0.2</v>
          </cell>
          <cell r="AA684">
            <v>0.22</v>
          </cell>
          <cell r="AB684">
            <v>0.19</v>
          </cell>
          <cell r="AC684">
            <v>0.17</v>
          </cell>
          <cell r="AD684">
            <v>0.11</v>
          </cell>
          <cell r="AE684">
            <v>0.09</v>
          </cell>
          <cell r="AF684">
            <v>0.05</v>
          </cell>
        </row>
        <row r="685">
          <cell r="A685" t="str">
            <v>OASIS_6_SOLAR2</v>
          </cell>
          <cell r="B685" t="str">
            <v>Oasis Solar</v>
          </cell>
          <cell r="C685" t="str">
            <v>Big Creek-Ventura</v>
          </cell>
          <cell r="D685">
            <v>0.08</v>
          </cell>
          <cell r="E685">
            <v>0.6</v>
          </cell>
          <cell r="F685">
            <v>0.7</v>
          </cell>
          <cell r="G685">
            <v>0.88</v>
          </cell>
          <cell r="H685">
            <v>1.28</v>
          </cell>
          <cell r="I685">
            <v>2.62</v>
          </cell>
          <cell r="J685">
            <v>2.88</v>
          </cell>
          <cell r="K685">
            <v>2.48</v>
          </cell>
          <cell r="L685">
            <v>2.22</v>
          </cell>
          <cell r="M685">
            <v>1.48</v>
          </cell>
          <cell r="N685">
            <v>1.14</v>
          </cell>
          <cell r="O685">
            <v>0.7</v>
          </cell>
          <cell r="P685" t="str">
            <v>N</v>
          </cell>
          <cell r="Q685" t="str">
            <v>South</v>
          </cell>
          <cell r="R685" t="str">
            <v>FC</v>
          </cell>
          <cell r="S685" t="str">
            <v/>
          </cell>
          <cell r="T685" t="str">
            <v/>
          </cell>
          <cell r="U685">
            <v>0.08</v>
          </cell>
          <cell r="V685">
            <v>0.6</v>
          </cell>
          <cell r="W685">
            <v>0.7</v>
          </cell>
          <cell r="X685">
            <v>0.88</v>
          </cell>
          <cell r="Y685">
            <v>1.28</v>
          </cell>
          <cell r="Z685">
            <v>2.62</v>
          </cell>
          <cell r="AA685">
            <v>2.88</v>
          </cell>
          <cell r="AB685">
            <v>2.48</v>
          </cell>
          <cell r="AC685">
            <v>2.22</v>
          </cell>
          <cell r="AD685">
            <v>1.48</v>
          </cell>
          <cell r="AE685">
            <v>1.14</v>
          </cell>
          <cell r="AF685">
            <v>0.7</v>
          </cell>
        </row>
        <row r="686">
          <cell r="A686" t="str">
            <v>OASIS_6_SOLAR3</v>
          </cell>
          <cell r="B686" t="str">
            <v>Soccer Center</v>
          </cell>
          <cell r="C686" t="str">
            <v>Big Creek-Ventura</v>
          </cell>
          <cell r="D686">
            <v>0</v>
          </cell>
          <cell r="E686">
            <v>0</v>
          </cell>
          <cell r="F686">
            <v>0</v>
          </cell>
          <cell r="G686">
            <v>0</v>
          </cell>
          <cell r="H686">
            <v>0</v>
          </cell>
          <cell r="I686">
            <v>0</v>
          </cell>
          <cell r="J686">
            <v>0</v>
          </cell>
          <cell r="K686">
            <v>0</v>
          </cell>
          <cell r="L686">
            <v>0</v>
          </cell>
          <cell r="M686">
            <v>0</v>
          </cell>
          <cell r="N686">
            <v>0</v>
          </cell>
          <cell r="O686">
            <v>0</v>
          </cell>
          <cell r="P686" t="str">
            <v>N</v>
          </cell>
          <cell r="Q686" t="str">
            <v>South</v>
          </cell>
          <cell r="R686" t="str">
            <v>EO</v>
          </cell>
          <cell r="S686" t="str">
            <v/>
          </cell>
          <cell r="T686" t="str">
            <v/>
          </cell>
          <cell r="U686">
            <v>0.01</v>
          </cell>
          <cell r="V686">
            <v>0.09</v>
          </cell>
          <cell r="W686">
            <v>0.11</v>
          </cell>
          <cell r="X686">
            <v>0.13</v>
          </cell>
          <cell r="Y686">
            <v>0.19</v>
          </cell>
          <cell r="Z686">
            <v>0.39</v>
          </cell>
          <cell r="AA686">
            <v>0.43</v>
          </cell>
          <cell r="AB686">
            <v>0.37</v>
          </cell>
          <cell r="AC686">
            <v>0.33</v>
          </cell>
          <cell r="AD686">
            <v>0.22</v>
          </cell>
          <cell r="AE686">
            <v>0.17</v>
          </cell>
          <cell r="AF686">
            <v>0.11</v>
          </cell>
        </row>
        <row r="687">
          <cell r="A687" t="str">
            <v>OCTILO_5_WIND</v>
          </cell>
          <cell r="B687" t="str">
            <v>Ocotillo Wind Energy Facility</v>
          </cell>
          <cell r="C687" t="str">
            <v>San Diego-IV</v>
          </cell>
          <cell r="D687">
            <v>46.83</v>
          </cell>
          <cell r="E687">
            <v>49.8</v>
          </cell>
          <cell r="F687">
            <v>43.76</v>
          </cell>
          <cell r="G687">
            <v>41.92</v>
          </cell>
          <cell r="H687">
            <v>44.58</v>
          </cell>
          <cell r="I687">
            <v>40.86</v>
          </cell>
          <cell r="J687">
            <v>37.97</v>
          </cell>
          <cell r="K687">
            <v>28.85</v>
          </cell>
          <cell r="L687">
            <v>29.8</v>
          </cell>
          <cell r="M687">
            <v>27.65</v>
          </cell>
          <cell r="N687">
            <v>37.26</v>
          </cell>
          <cell r="O687">
            <v>45.13</v>
          </cell>
          <cell r="P687" t="str">
            <v>N</v>
          </cell>
          <cell r="Q687" t="str">
            <v>South</v>
          </cell>
          <cell r="R687" t="str">
            <v>FC</v>
          </cell>
          <cell r="S687" t="str">
            <v/>
          </cell>
          <cell r="T687" t="str">
            <v/>
          </cell>
          <cell r="U687">
            <v>46.82550121004692</v>
          </cell>
          <cell r="V687">
            <v>49.802163890860776</v>
          </cell>
          <cell r="W687">
            <v>43.75901812477148</v>
          </cell>
          <cell r="X687">
            <v>41.92480499726578</v>
          </cell>
          <cell r="Y687">
            <v>44.58036477878081</v>
          </cell>
          <cell r="Z687">
            <v>40.86317261525648</v>
          </cell>
          <cell r="AA687">
            <v>37.96528231257307</v>
          </cell>
          <cell r="AB687">
            <v>28.84764494753072</v>
          </cell>
          <cell r="AC687">
            <v>29.80043326519357</v>
          </cell>
          <cell r="AD687">
            <v>27.645530447257567</v>
          </cell>
          <cell r="AE687">
            <v>37.2574191209211</v>
          </cell>
          <cell r="AF687">
            <v>45.13113011974223</v>
          </cell>
        </row>
        <row r="688">
          <cell r="A688" t="str">
            <v>OGROVE_6_PL1X2</v>
          </cell>
          <cell r="B688" t="str">
            <v>Orange Grove Energy Center</v>
          </cell>
          <cell r="C688" t="str">
            <v>San Diego-IV</v>
          </cell>
          <cell r="D688">
            <v>96</v>
          </cell>
          <cell r="E688">
            <v>96</v>
          </cell>
          <cell r="F688">
            <v>96</v>
          </cell>
          <cell r="G688">
            <v>96</v>
          </cell>
          <cell r="H688">
            <v>96</v>
          </cell>
          <cell r="I688">
            <v>96</v>
          </cell>
          <cell r="J688">
            <v>96</v>
          </cell>
          <cell r="K688">
            <v>96</v>
          </cell>
          <cell r="L688">
            <v>96</v>
          </cell>
          <cell r="M688">
            <v>96</v>
          </cell>
          <cell r="N688">
            <v>96</v>
          </cell>
          <cell r="O688">
            <v>96</v>
          </cell>
          <cell r="P688" t="str">
            <v>Y</v>
          </cell>
          <cell r="Q688" t="str">
            <v>South</v>
          </cell>
          <cell r="R688" t="str">
            <v>FC</v>
          </cell>
          <cell r="S688" t="str">
            <v/>
          </cell>
          <cell r="T688" t="str">
            <v/>
          </cell>
          <cell r="U688" t="e">
            <v>#N/A</v>
          </cell>
          <cell r="V688" t="e">
            <v>#N/A</v>
          </cell>
          <cell r="W688" t="e">
            <v>#N/A</v>
          </cell>
          <cell r="X688" t="e">
            <v>#N/A</v>
          </cell>
          <cell r="Y688" t="e">
            <v>#N/A</v>
          </cell>
          <cell r="Z688" t="e">
            <v>#N/A</v>
          </cell>
          <cell r="AA688" t="e">
            <v>#N/A</v>
          </cell>
          <cell r="AB688" t="e">
            <v>#N/A</v>
          </cell>
          <cell r="AC688" t="e">
            <v>#N/A</v>
          </cell>
          <cell r="AD688" t="e">
            <v>#N/A</v>
          </cell>
          <cell r="AE688" t="e">
            <v>#N/A</v>
          </cell>
          <cell r="AF688" t="e">
            <v>#N/A</v>
          </cell>
        </row>
        <row r="689">
          <cell r="A689" t="str">
            <v>OILFLD_7_QFUNTS</v>
          </cell>
          <cell r="B689" t="str">
            <v>Nacimiento Hydroelectric Plant</v>
          </cell>
          <cell r="C689" t="str">
            <v>CAISO System</v>
          </cell>
          <cell r="D689">
            <v>0.08</v>
          </cell>
          <cell r="E689">
            <v>0.13</v>
          </cell>
          <cell r="F689">
            <v>0.75</v>
          </cell>
          <cell r="G689">
            <v>2.18</v>
          </cell>
          <cell r="H689">
            <v>2.59</v>
          </cell>
          <cell r="I689">
            <v>2.19</v>
          </cell>
          <cell r="J689">
            <v>2.06</v>
          </cell>
          <cell r="K689">
            <v>1.84</v>
          </cell>
          <cell r="L689">
            <v>1.08</v>
          </cell>
          <cell r="M689">
            <v>0.12</v>
          </cell>
          <cell r="N689">
            <v>0.1</v>
          </cell>
          <cell r="O689">
            <v>0.07</v>
          </cell>
          <cell r="P689" t="str">
            <v>N</v>
          </cell>
          <cell r="Q689" t="str">
            <v>North</v>
          </cell>
          <cell r="R689" t="str">
            <v>FC</v>
          </cell>
          <cell r="S689" t="str">
            <v/>
          </cell>
          <cell r="T689" t="str">
            <v/>
          </cell>
          <cell r="U689">
            <v>0.08</v>
          </cell>
          <cell r="V689">
            <v>0.13</v>
          </cell>
          <cell r="W689">
            <v>0.75</v>
          </cell>
          <cell r="X689">
            <v>2.18</v>
          </cell>
          <cell r="Y689">
            <v>2.59</v>
          </cell>
          <cell r="Z689">
            <v>2.19</v>
          </cell>
          <cell r="AA689">
            <v>2.06</v>
          </cell>
          <cell r="AB689">
            <v>1.84</v>
          </cell>
          <cell r="AC689">
            <v>1.08</v>
          </cell>
          <cell r="AD689">
            <v>0.12</v>
          </cell>
          <cell r="AE689">
            <v>0.1</v>
          </cell>
          <cell r="AF689">
            <v>0.07</v>
          </cell>
        </row>
        <row r="690">
          <cell r="A690" t="str">
            <v>OLDRIV_6_BIOGAS</v>
          </cell>
          <cell r="B690" t="str">
            <v>Bidart Old River 1</v>
          </cell>
          <cell r="C690" t="str">
            <v>Kern</v>
          </cell>
          <cell r="D690">
            <v>1.61</v>
          </cell>
          <cell r="E690">
            <v>1.76</v>
          </cell>
          <cell r="F690">
            <v>1.79</v>
          </cell>
          <cell r="G690">
            <v>1.62</v>
          </cell>
          <cell r="H690">
            <v>1.68</v>
          </cell>
          <cell r="I690">
            <v>1.78</v>
          </cell>
          <cell r="J690">
            <v>1.69</v>
          </cell>
          <cell r="K690">
            <v>1.76</v>
          </cell>
          <cell r="L690">
            <v>1.77</v>
          </cell>
          <cell r="M690">
            <v>1.72</v>
          </cell>
          <cell r="N690">
            <v>1.75</v>
          </cell>
          <cell r="O690">
            <v>1.73</v>
          </cell>
          <cell r="P690" t="str">
            <v>N</v>
          </cell>
          <cell r="Q690" t="str">
            <v>North</v>
          </cell>
          <cell r="R690" t="str">
            <v>FC</v>
          </cell>
          <cell r="S690" t="str">
            <v/>
          </cell>
          <cell r="T690" t="str">
            <v/>
          </cell>
          <cell r="U690">
            <v>1.61</v>
          </cell>
          <cell r="V690">
            <v>1.76</v>
          </cell>
          <cell r="W690">
            <v>1.79</v>
          </cell>
          <cell r="X690">
            <v>1.62</v>
          </cell>
          <cell r="Y690">
            <v>1.68</v>
          </cell>
          <cell r="Z690">
            <v>1.78</v>
          </cell>
          <cell r="AA690">
            <v>1.69</v>
          </cell>
          <cell r="AB690">
            <v>1.76</v>
          </cell>
          <cell r="AC690">
            <v>1.77</v>
          </cell>
          <cell r="AD690">
            <v>1.72</v>
          </cell>
          <cell r="AE690">
            <v>1.75</v>
          </cell>
          <cell r="AF690">
            <v>1.73</v>
          </cell>
        </row>
        <row r="691">
          <cell r="A691" t="str">
            <v>OLDRIV_6_CESDBM</v>
          </cell>
          <cell r="B691" t="str">
            <v>Ces Dairy Biogas</v>
          </cell>
          <cell r="C691" t="str">
            <v>Kern</v>
          </cell>
          <cell r="D691">
            <v>0.94</v>
          </cell>
          <cell r="E691">
            <v>0.97</v>
          </cell>
          <cell r="F691">
            <v>0.93</v>
          </cell>
          <cell r="G691">
            <v>0.93</v>
          </cell>
          <cell r="H691">
            <v>0.95</v>
          </cell>
          <cell r="I691">
            <v>0.92</v>
          </cell>
          <cell r="J691">
            <v>0.91</v>
          </cell>
          <cell r="K691">
            <v>0.92</v>
          </cell>
          <cell r="L691">
            <v>0.93</v>
          </cell>
          <cell r="M691">
            <v>0.95</v>
          </cell>
          <cell r="N691">
            <v>0.97</v>
          </cell>
          <cell r="O691">
            <v>0.97</v>
          </cell>
          <cell r="P691" t="str">
            <v>N</v>
          </cell>
          <cell r="Q691" t="str">
            <v>North</v>
          </cell>
          <cell r="R691" t="str">
            <v>FC</v>
          </cell>
          <cell r="S691" t="str">
            <v/>
          </cell>
          <cell r="T691" t="str">
            <v/>
          </cell>
          <cell r="U691">
            <v>0.94</v>
          </cell>
          <cell r="V691">
            <v>0.97</v>
          </cell>
          <cell r="W691">
            <v>0.93</v>
          </cell>
          <cell r="X691">
            <v>0.93</v>
          </cell>
          <cell r="Y691">
            <v>0.95</v>
          </cell>
          <cell r="Z691">
            <v>0.92</v>
          </cell>
          <cell r="AA691">
            <v>0.91</v>
          </cell>
          <cell r="AB691">
            <v>0.92</v>
          </cell>
          <cell r="AC691">
            <v>0.93</v>
          </cell>
          <cell r="AD691">
            <v>0.95</v>
          </cell>
          <cell r="AE691">
            <v>0.97</v>
          </cell>
          <cell r="AF691">
            <v>0.97</v>
          </cell>
        </row>
        <row r="692">
          <cell r="A692" t="str">
            <v>OLDRIV_6_LKVBM1</v>
          </cell>
          <cell r="B692" t="str">
            <v>Lakeview Dairy Biogas</v>
          </cell>
          <cell r="C692" t="str">
            <v>Kern</v>
          </cell>
          <cell r="D692">
            <v>0.97</v>
          </cell>
          <cell r="E692">
            <v>0.96</v>
          </cell>
          <cell r="F692">
            <v>0.94</v>
          </cell>
          <cell r="G692">
            <v>0.95</v>
          </cell>
          <cell r="H692">
            <v>0.94</v>
          </cell>
          <cell r="I692">
            <v>0.94</v>
          </cell>
          <cell r="J692">
            <v>0.94</v>
          </cell>
          <cell r="K692">
            <v>0.92</v>
          </cell>
          <cell r="L692">
            <v>0.94</v>
          </cell>
          <cell r="M692">
            <v>0.95</v>
          </cell>
          <cell r="N692">
            <v>0.97</v>
          </cell>
          <cell r="O692">
            <v>0.95</v>
          </cell>
          <cell r="P692" t="str">
            <v>N</v>
          </cell>
          <cell r="Q692" t="str">
            <v>North</v>
          </cell>
          <cell r="R692" t="str">
            <v>FC</v>
          </cell>
          <cell r="S692" t="str">
            <v/>
          </cell>
          <cell r="T692" t="str">
            <v/>
          </cell>
          <cell r="U692">
            <v>0.97</v>
          </cell>
          <cell r="V692">
            <v>0.96</v>
          </cell>
          <cell r="W692">
            <v>0.94</v>
          </cell>
          <cell r="X692">
            <v>0.95</v>
          </cell>
          <cell r="Y692">
            <v>0.94</v>
          </cell>
          <cell r="Z692">
            <v>0.94</v>
          </cell>
          <cell r="AA692">
            <v>0.94</v>
          </cell>
          <cell r="AB692">
            <v>0.92</v>
          </cell>
          <cell r="AC692">
            <v>0.94</v>
          </cell>
          <cell r="AD692">
            <v>0.95</v>
          </cell>
          <cell r="AE692">
            <v>0.97</v>
          </cell>
          <cell r="AF692">
            <v>0.95</v>
          </cell>
        </row>
        <row r="693">
          <cell r="A693" t="str">
            <v>OLDRV1_6_SOLAR</v>
          </cell>
          <cell r="B693" t="str">
            <v>Old River One</v>
          </cell>
          <cell r="C693" t="str">
            <v>Kern</v>
          </cell>
          <cell r="D693">
            <v>0.08</v>
          </cell>
          <cell r="E693">
            <v>0.6</v>
          </cell>
          <cell r="F693">
            <v>0.7</v>
          </cell>
          <cell r="G693">
            <v>0.88</v>
          </cell>
          <cell r="H693">
            <v>1.28</v>
          </cell>
          <cell r="I693">
            <v>2.62</v>
          </cell>
          <cell r="J693">
            <v>2.88</v>
          </cell>
          <cell r="K693">
            <v>2.48</v>
          </cell>
          <cell r="L693">
            <v>2.22</v>
          </cell>
          <cell r="M693">
            <v>1.48</v>
          </cell>
          <cell r="N693">
            <v>1.14</v>
          </cell>
          <cell r="O693">
            <v>0.7</v>
          </cell>
          <cell r="P693" t="str">
            <v>N</v>
          </cell>
          <cell r="Q693" t="str">
            <v>North</v>
          </cell>
          <cell r="R693" t="str">
            <v>FC</v>
          </cell>
          <cell r="S693" t="str">
            <v/>
          </cell>
          <cell r="T693" t="str">
            <v/>
          </cell>
          <cell r="U693">
            <v>0.08</v>
          </cell>
          <cell r="V693">
            <v>0.6</v>
          </cell>
          <cell r="W693">
            <v>0.7</v>
          </cell>
          <cell r="X693">
            <v>0.88</v>
          </cell>
          <cell r="Y693">
            <v>1.28</v>
          </cell>
          <cell r="Z693">
            <v>2.62</v>
          </cell>
          <cell r="AA693">
            <v>2.88</v>
          </cell>
          <cell r="AB693">
            <v>2.48</v>
          </cell>
          <cell r="AC693">
            <v>2.22</v>
          </cell>
          <cell r="AD693">
            <v>1.48</v>
          </cell>
          <cell r="AE693">
            <v>1.14</v>
          </cell>
          <cell r="AF693">
            <v>0.7</v>
          </cell>
        </row>
        <row r="694">
          <cell r="A694" t="str">
            <v>OLINDA_2_COYCRK</v>
          </cell>
          <cell r="B694" t="str">
            <v>MWD Coyote Creek Hydroelectric Recovery </v>
          </cell>
          <cell r="C694" t="str">
            <v>LA Basin</v>
          </cell>
          <cell r="D694">
            <v>3.13</v>
          </cell>
          <cell r="E694">
            <v>3.13</v>
          </cell>
          <cell r="F694">
            <v>3.13</v>
          </cell>
          <cell r="G694">
            <v>3.13</v>
          </cell>
          <cell r="H694">
            <v>3.13</v>
          </cell>
          <cell r="I694">
            <v>3.13</v>
          </cell>
          <cell r="J694">
            <v>3.13</v>
          </cell>
          <cell r="K694">
            <v>3.13</v>
          </cell>
          <cell r="L694">
            <v>3.13</v>
          </cell>
          <cell r="M694">
            <v>3.13</v>
          </cell>
          <cell r="N694">
            <v>3.13</v>
          </cell>
          <cell r="O694">
            <v>3.13</v>
          </cell>
          <cell r="P694" t="str">
            <v>Y</v>
          </cell>
          <cell r="Q694" t="str">
            <v>South</v>
          </cell>
          <cell r="R694" t="str">
            <v>FC</v>
          </cell>
          <cell r="S694" t="str">
            <v/>
          </cell>
          <cell r="U694" t="e">
            <v>#N/A</v>
          </cell>
          <cell r="V694" t="e">
            <v>#N/A</v>
          </cell>
          <cell r="W694" t="e">
            <v>#N/A</v>
          </cell>
          <cell r="X694" t="e">
            <v>#N/A</v>
          </cell>
          <cell r="Y694" t="e">
            <v>#N/A</v>
          </cell>
          <cell r="Z694" t="e">
            <v>#N/A</v>
          </cell>
          <cell r="AA694" t="e">
            <v>#N/A</v>
          </cell>
          <cell r="AB694" t="e">
            <v>#N/A</v>
          </cell>
          <cell r="AC694" t="e">
            <v>#N/A</v>
          </cell>
          <cell r="AD694" t="e">
            <v>#N/A</v>
          </cell>
          <cell r="AE694" t="e">
            <v>#N/A</v>
          </cell>
          <cell r="AF694" t="e">
            <v>#N/A</v>
          </cell>
        </row>
        <row r="695">
          <cell r="A695" t="str">
            <v>OLINDA_2_LNDFL2</v>
          </cell>
          <cell r="B695" t="str">
            <v>Brea Power II</v>
          </cell>
          <cell r="C695" t="str">
            <v>LA Basin</v>
          </cell>
          <cell r="D695">
            <v>25.9</v>
          </cell>
          <cell r="E695">
            <v>26.41</v>
          </cell>
          <cell r="F695">
            <v>26.2</v>
          </cell>
          <cell r="G695">
            <v>22.78</v>
          </cell>
          <cell r="H695">
            <v>25.05</v>
          </cell>
          <cell r="I695">
            <v>22.34</v>
          </cell>
          <cell r="J695">
            <v>24.08</v>
          </cell>
          <cell r="K695">
            <v>24.83</v>
          </cell>
          <cell r="L695">
            <v>24.91</v>
          </cell>
          <cell r="M695">
            <v>24.5</v>
          </cell>
          <cell r="N695">
            <v>26.05</v>
          </cell>
          <cell r="O695">
            <v>26.19</v>
          </cell>
          <cell r="P695" t="str">
            <v>N</v>
          </cell>
          <cell r="Q695" t="str">
            <v>South</v>
          </cell>
          <cell r="R695" t="str">
            <v>FC</v>
          </cell>
          <cell r="S695" t="str">
            <v/>
          </cell>
          <cell r="T695" t="str">
            <v/>
          </cell>
          <cell r="U695">
            <v>25.9</v>
          </cell>
          <cell r="V695">
            <v>26.41</v>
          </cell>
          <cell r="W695">
            <v>26.2</v>
          </cell>
          <cell r="X695">
            <v>22.78</v>
          </cell>
          <cell r="Y695">
            <v>25.05</v>
          </cell>
          <cell r="Z695">
            <v>22.34</v>
          </cell>
          <cell r="AA695">
            <v>24.08</v>
          </cell>
          <cell r="AB695">
            <v>24.83</v>
          </cell>
          <cell r="AC695">
            <v>24.91</v>
          </cell>
          <cell r="AD695">
            <v>24.5</v>
          </cell>
          <cell r="AE695">
            <v>26.05</v>
          </cell>
          <cell r="AF695">
            <v>26.19</v>
          </cell>
        </row>
        <row r="696">
          <cell r="A696" t="str">
            <v>OLINDA_7_BLKSND</v>
          </cell>
          <cell r="B696" t="str">
            <v>BlackSand Generating Facility</v>
          </cell>
          <cell r="C696" t="str">
            <v>LA Basin</v>
          </cell>
          <cell r="D696">
            <v>0.07</v>
          </cell>
          <cell r="E696">
            <v>0.07</v>
          </cell>
          <cell r="F696">
            <v>0.07</v>
          </cell>
          <cell r="G696">
            <v>0.02</v>
          </cell>
          <cell r="H696">
            <v>0.01</v>
          </cell>
          <cell r="I696">
            <v>0.12</v>
          </cell>
          <cell r="J696">
            <v>0.08</v>
          </cell>
          <cell r="K696">
            <v>0.08</v>
          </cell>
          <cell r="L696">
            <v>0.06</v>
          </cell>
          <cell r="M696">
            <v>0.01</v>
          </cell>
          <cell r="N696">
            <v>0</v>
          </cell>
          <cell r="O696">
            <v>0.01</v>
          </cell>
          <cell r="P696" t="str">
            <v>N</v>
          </cell>
          <cell r="Q696" t="str">
            <v>South</v>
          </cell>
          <cell r="R696" t="str">
            <v>FC</v>
          </cell>
          <cell r="S696" t="str">
            <v/>
          </cell>
          <cell r="T696" t="str">
            <v/>
          </cell>
          <cell r="U696" t="e">
            <v>#N/A</v>
          </cell>
          <cell r="V696" t="e">
            <v>#N/A</v>
          </cell>
          <cell r="W696" t="e">
            <v>#N/A</v>
          </cell>
          <cell r="X696" t="e">
            <v>#N/A</v>
          </cell>
          <cell r="Y696" t="e">
            <v>#N/A</v>
          </cell>
          <cell r="Z696" t="e">
            <v>#N/A</v>
          </cell>
          <cell r="AA696" t="e">
            <v>#N/A</v>
          </cell>
          <cell r="AB696" t="e">
            <v>#N/A</v>
          </cell>
          <cell r="AC696" t="e">
            <v>#N/A</v>
          </cell>
          <cell r="AD696" t="e">
            <v>#N/A</v>
          </cell>
          <cell r="AE696" t="e">
            <v>#N/A</v>
          </cell>
          <cell r="AF696" t="e">
            <v>#N/A</v>
          </cell>
        </row>
        <row r="697">
          <cell r="A697" t="str">
            <v>OLIVEP_1_SOLAR</v>
          </cell>
          <cell r="B697" t="str">
            <v>White River Solar</v>
          </cell>
          <cell r="C697" t="str">
            <v>CAISO System</v>
          </cell>
          <cell r="D697">
            <v>0.08</v>
          </cell>
          <cell r="E697">
            <v>0.6</v>
          </cell>
          <cell r="F697">
            <v>0.7</v>
          </cell>
          <cell r="G697">
            <v>0.88</v>
          </cell>
          <cell r="H697">
            <v>1.28</v>
          </cell>
          <cell r="I697">
            <v>2.62</v>
          </cell>
          <cell r="J697">
            <v>2.88</v>
          </cell>
          <cell r="K697">
            <v>2.48</v>
          </cell>
          <cell r="L697">
            <v>2.22</v>
          </cell>
          <cell r="M697">
            <v>1.48</v>
          </cell>
          <cell r="N697">
            <v>1.14</v>
          </cell>
          <cell r="O697">
            <v>0.7</v>
          </cell>
          <cell r="P697" t="str">
            <v>N</v>
          </cell>
          <cell r="Q697" t="str">
            <v>North</v>
          </cell>
          <cell r="R697" t="str">
            <v>FC</v>
          </cell>
          <cell r="S697" t="str">
            <v/>
          </cell>
          <cell r="T697" t="str">
            <v/>
          </cell>
          <cell r="U697">
            <v>0.08</v>
          </cell>
          <cell r="V697">
            <v>0.6</v>
          </cell>
          <cell r="W697">
            <v>0.7</v>
          </cell>
          <cell r="X697">
            <v>0.88</v>
          </cell>
          <cell r="Y697">
            <v>1.28</v>
          </cell>
          <cell r="Z697">
            <v>2.62</v>
          </cell>
          <cell r="AA697">
            <v>2.88</v>
          </cell>
          <cell r="AB697">
            <v>2.48</v>
          </cell>
          <cell r="AC697">
            <v>2.22</v>
          </cell>
          <cell r="AD697">
            <v>1.48</v>
          </cell>
          <cell r="AE697">
            <v>1.14</v>
          </cell>
          <cell r="AF697">
            <v>0.7</v>
          </cell>
        </row>
        <row r="698">
          <cell r="A698" t="str">
            <v>OLIVEP_1_SOLAR2</v>
          </cell>
          <cell r="B698" t="str">
            <v>White River West</v>
          </cell>
          <cell r="C698" t="str">
            <v>CAISO System</v>
          </cell>
          <cell r="D698">
            <v>0.08</v>
          </cell>
          <cell r="E698">
            <v>0.59</v>
          </cell>
          <cell r="F698">
            <v>0.69</v>
          </cell>
          <cell r="G698">
            <v>0.87</v>
          </cell>
          <cell r="H698">
            <v>1.26</v>
          </cell>
          <cell r="I698">
            <v>2.59</v>
          </cell>
          <cell r="J698">
            <v>2.84</v>
          </cell>
          <cell r="K698">
            <v>2.45</v>
          </cell>
          <cell r="L698">
            <v>2.19</v>
          </cell>
          <cell r="M698">
            <v>1.46</v>
          </cell>
          <cell r="N698">
            <v>1.13</v>
          </cell>
          <cell r="O698">
            <v>0.69</v>
          </cell>
          <cell r="P698" t="str">
            <v>N</v>
          </cell>
          <cell r="Q698" t="str">
            <v>North</v>
          </cell>
          <cell r="R698" t="str">
            <v>FC</v>
          </cell>
          <cell r="S698" t="str">
            <v/>
          </cell>
          <cell r="T698" t="str">
            <v/>
          </cell>
          <cell r="U698">
            <v>0.08</v>
          </cell>
          <cell r="V698">
            <v>0.59</v>
          </cell>
          <cell r="W698">
            <v>0.69</v>
          </cell>
          <cell r="X698">
            <v>0.87</v>
          </cell>
          <cell r="Y698">
            <v>1.26</v>
          </cell>
          <cell r="Z698">
            <v>2.59</v>
          </cell>
          <cell r="AA698">
            <v>2.84</v>
          </cell>
          <cell r="AB698">
            <v>2.45</v>
          </cell>
          <cell r="AC698">
            <v>2.19</v>
          </cell>
          <cell r="AD698">
            <v>1.46</v>
          </cell>
          <cell r="AE698">
            <v>1.13</v>
          </cell>
          <cell r="AF698">
            <v>0.69</v>
          </cell>
        </row>
        <row r="699">
          <cell r="A699" t="str">
            <v>OLSEN_2_UNIT</v>
          </cell>
          <cell r="B699" t="str">
            <v>OLSEN POWER PARTNERS</v>
          </cell>
          <cell r="C699" t="str">
            <v>CAISO System</v>
          </cell>
          <cell r="D699">
            <v>1.28</v>
          </cell>
          <cell r="E699">
            <v>1.63</v>
          </cell>
          <cell r="F699">
            <v>2.12</v>
          </cell>
          <cell r="G699">
            <v>3.35</v>
          </cell>
          <cell r="H699">
            <v>2.66</v>
          </cell>
          <cell r="I699">
            <v>1.24</v>
          </cell>
          <cell r="J699">
            <v>0.22</v>
          </cell>
          <cell r="K699">
            <v>0.01</v>
          </cell>
          <cell r="L699">
            <v>0</v>
          </cell>
          <cell r="M699">
            <v>0.11</v>
          </cell>
          <cell r="N699">
            <v>0.09</v>
          </cell>
          <cell r="O699">
            <v>0.21</v>
          </cell>
          <cell r="P699" t="str">
            <v>N</v>
          </cell>
          <cell r="Q699" t="str">
            <v>North</v>
          </cell>
          <cell r="R699" t="str">
            <v>FC</v>
          </cell>
          <cell r="S699" t="str">
            <v/>
          </cell>
          <cell r="T699" t="str">
            <v/>
          </cell>
          <cell r="U699">
            <v>1.28</v>
          </cell>
          <cell r="V699">
            <v>1.63</v>
          </cell>
          <cell r="W699">
            <v>2.12</v>
          </cell>
          <cell r="X699">
            <v>3.35</v>
          </cell>
          <cell r="Y699">
            <v>2.66</v>
          </cell>
          <cell r="Z699">
            <v>1.24</v>
          </cell>
          <cell r="AA699">
            <v>0.22</v>
          </cell>
          <cell r="AB699">
            <v>0.01</v>
          </cell>
          <cell r="AC699">
            <v>0</v>
          </cell>
          <cell r="AD699">
            <v>0.11</v>
          </cell>
          <cell r="AE699">
            <v>0.09</v>
          </cell>
          <cell r="AF699">
            <v>0.21</v>
          </cell>
        </row>
        <row r="700">
          <cell r="A700" t="str">
            <v>OMAR_2_UNIT 1</v>
          </cell>
          <cell r="B700" t="str">
            <v>KERN RIVER COGENERATION CO. UNIT 1</v>
          </cell>
          <cell r="C700" t="str">
            <v>Big Creek-Ventura</v>
          </cell>
          <cell r="D700">
            <v>75</v>
          </cell>
          <cell r="E700">
            <v>75</v>
          </cell>
          <cell r="F700">
            <v>75</v>
          </cell>
          <cell r="G700">
            <v>75</v>
          </cell>
          <cell r="H700">
            <v>74.67</v>
          </cell>
          <cell r="I700">
            <v>73.67</v>
          </cell>
          <cell r="J700">
            <v>73</v>
          </cell>
          <cell r="K700">
            <v>72.67</v>
          </cell>
          <cell r="L700">
            <v>73.67</v>
          </cell>
          <cell r="M700">
            <v>74.33</v>
          </cell>
          <cell r="N700">
            <v>75</v>
          </cell>
          <cell r="O700">
            <v>75</v>
          </cell>
          <cell r="P700" t="str">
            <v>Y</v>
          </cell>
          <cell r="Q700" t="str">
            <v>South</v>
          </cell>
          <cell r="R700" t="str">
            <v>FC</v>
          </cell>
          <cell r="S700" t="str">
            <v/>
          </cell>
          <cell r="T700" t="str">
            <v/>
          </cell>
          <cell r="U700" t="e">
            <v>#N/A</v>
          </cell>
          <cell r="V700" t="e">
            <v>#N/A</v>
          </cell>
          <cell r="W700" t="e">
            <v>#N/A</v>
          </cell>
          <cell r="X700" t="e">
            <v>#N/A</v>
          </cell>
          <cell r="Y700" t="e">
            <v>#N/A</v>
          </cell>
          <cell r="Z700" t="e">
            <v>#N/A</v>
          </cell>
          <cell r="AA700" t="e">
            <v>#N/A</v>
          </cell>
          <cell r="AB700" t="e">
            <v>#N/A</v>
          </cell>
          <cell r="AC700" t="e">
            <v>#N/A</v>
          </cell>
          <cell r="AD700" t="e">
            <v>#N/A</v>
          </cell>
          <cell r="AE700" t="e">
            <v>#N/A</v>
          </cell>
          <cell r="AF700" t="e">
            <v>#N/A</v>
          </cell>
        </row>
        <row r="701">
          <cell r="A701" t="str">
            <v>OMAR_2_UNIT 2</v>
          </cell>
          <cell r="B701" t="str">
            <v>KERN RIVER COGENERATION CO. UNIT 2</v>
          </cell>
          <cell r="C701" t="str">
            <v>Big Creek-Ventura</v>
          </cell>
          <cell r="D701">
            <v>75</v>
          </cell>
          <cell r="E701">
            <v>75</v>
          </cell>
          <cell r="F701">
            <v>75</v>
          </cell>
          <cell r="G701">
            <v>75</v>
          </cell>
          <cell r="H701">
            <v>74.67</v>
          </cell>
          <cell r="I701">
            <v>73.67</v>
          </cell>
          <cell r="J701">
            <v>73.33</v>
          </cell>
          <cell r="K701">
            <v>73</v>
          </cell>
          <cell r="L701">
            <v>73.67</v>
          </cell>
          <cell r="M701">
            <v>74.67</v>
          </cell>
          <cell r="N701">
            <v>75</v>
          </cell>
          <cell r="O701">
            <v>75</v>
          </cell>
          <cell r="P701" t="str">
            <v>Y</v>
          </cell>
          <cell r="Q701" t="str">
            <v>South</v>
          </cell>
          <cell r="R701" t="str">
            <v>FC</v>
          </cell>
          <cell r="S701" t="str">
            <v/>
          </cell>
          <cell r="T701" t="str">
            <v/>
          </cell>
          <cell r="U701" t="e">
            <v>#N/A</v>
          </cell>
          <cell r="V701" t="e">
            <v>#N/A</v>
          </cell>
          <cell r="W701" t="e">
            <v>#N/A</v>
          </cell>
          <cell r="X701" t="e">
            <v>#N/A</v>
          </cell>
          <cell r="Y701" t="e">
            <v>#N/A</v>
          </cell>
          <cell r="Z701" t="e">
            <v>#N/A</v>
          </cell>
          <cell r="AA701" t="e">
            <v>#N/A</v>
          </cell>
          <cell r="AB701" t="e">
            <v>#N/A</v>
          </cell>
          <cell r="AC701" t="e">
            <v>#N/A</v>
          </cell>
          <cell r="AD701" t="e">
            <v>#N/A</v>
          </cell>
          <cell r="AE701" t="e">
            <v>#N/A</v>
          </cell>
          <cell r="AF701" t="e">
            <v>#N/A</v>
          </cell>
        </row>
        <row r="702">
          <cell r="A702" t="str">
            <v>OMAR_2_UNIT 3</v>
          </cell>
          <cell r="B702" t="str">
            <v>KERN RIVER COGENERATION CO. UNIT 3</v>
          </cell>
          <cell r="C702" t="str">
            <v>Big Creek-Ventura</v>
          </cell>
          <cell r="D702">
            <v>75</v>
          </cell>
          <cell r="E702">
            <v>75</v>
          </cell>
          <cell r="F702">
            <v>75</v>
          </cell>
          <cell r="G702">
            <v>75</v>
          </cell>
          <cell r="H702">
            <v>73.67</v>
          </cell>
          <cell r="I702">
            <v>73.67</v>
          </cell>
          <cell r="J702">
            <v>73.33</v>
          </cell>
          <cell r="K702">
            <v>73</v>
          </cell>
          <cell r="L702">
            <v>73.67</v>
          </cell>
          <cell r="M702">
            <v>75</v>
          </cell>
          <cell r="N702">
            <v>75</v>
          </cell>
          <cell r="O702">
            <v>75</v>
          </cell>
          <cell r="P702" t="str">
            <v>Y</v>
          </cell>
          <cell r="Q702" t="str">
            <v>South</v>
          </cell>
          <cell r="R702" t="str">
            <v>FC</v>
          </cell>
          <cell r="S702" t="str">
            <v/>
          </cell>
          <cell r="T702" t="str">
            <v/>
          </cell>
          <cell r="U702" t="e">
            <v>#N/A</v>
          </cell>
          <cell r="V702" t="e">
            <v>#N/A</v>
          </cell>
          <cell r="W702" t="e">
            <v>#N/A</v>
          </cell>
          <cell r="X702" t="e">
            <v>#N/A</v>
          </cell>
          <cell r="Y702" t="e">
            <v>#N/A</v>
          </cell>
          <cell r="Z702" t="e">
            <v>#N/A</v>
          </cell>
          <cell r="AA702" t="e">
            <v>#N/A</v>
          </cell>
          <cell r="AB702" t="e">
            <v>#N/A</v>
          </cell>
          <cell r="AC702" t="e">
            <v>#N/A</v>
          </cell>
          <cell r="AD702" t="e">
            <v>#N/A</v>
          </cell>
          <cell r="AE702" t="e">
            <v>#N/A</v>
          </cell>
          <cell r="AF702" t="e">
            <v>#N/A</v>
          </cell>
        </row>
        <row r="703">
          <cell r="A703" t="str">
            <v>OMAR_2_UNIT 4</v>
          </cell>
          <cell r="B703" t="str">
            <v>KERN RIVER COGENERATION CO. UNIT 4</v>
          </cell>
          <cell r="C703" t="str">
            <v>Big Creek-Ventura</v>
          </cell>
          <cell r="D703">
            <v>75</v>
          </cell>
          <cell r="E703">
            <v>75</v>
          </cell>
          <cell r="F703">
            <v>75</v>
          </cell>
          <cell r="G703">
            <v>75</v>
          </cell>
          <cell r="H703">
            <v>74</v>
          </cell>
          <cell r="I703">
            <v>73.33</v>
          </cell>
          <cell r="J703">
            <v>73.67</v>
          </cell>
          <cell r="K703">
            <v>73.67</v>
          </cell>
          <cell r="L703">
            <v>74.33</v>
          </cell>
          <cell r="M703">
            <v>75</v>
          </cell>
          <cell r="N703">
            <v>75</v>
          </cell>
          <cell r="O703">
            <v>75</v>
          </cell>
          <cell r="P703" t="str">
            <v>Y</v>
          </cell>
          <cell r="Q703" t="str">
            <v>South</v>
          </cell>
          <cell r="R703" t="str">
            <v>FC</v>
          </cell>
          <cell r="S703" t="str">
            <v/>
          </cell>
          <cell r="T703" t="str">
            <v/>
          </cell>
          <cell r="U703" t="e">
            <v>#N/A</v>
          </cell>
          <cell r="V703" t="e">
            <v>#N/A</v>
          </cell>
          <cell r="W703" t="e">
            <v>#N/A</v>
          </cell>
          <cell r="X703" t="e">
            <v>#N/A</v>
          </cell>
          <cell r="Y703" t="e">
            <v>#N/A</v>
          </cell>
          <cell r="Z703" t="e">
            <v>#N/A</v>
          </cell>
          <cell r="AA703" t="e">
            <v>#N/A</v>
          </cell>
          <cell r="AB703" t="e">
            <v>#N/A</v>
          </cell>
          <cell r="AC703" t="e">
            <v>#N/A</v>
          </cell>
          <cell r="AD703" t="e">
            <v>#N/A</v>
          </cell>
          <cell r="AE703" t="e">
            <v>#N/A</v>
          </cell>
          <cell r="AF703" t="e">
            <v>#N/A</v>
          </cell>
        </row>
        <row r="704">
          <cell r="A704" t="str">
            <v>ONLLPP_6_UNITS</v>
          </cell>
          <cell r="B704" t="str">
            <v>O'NEILL PUMP-GEN (AGGREGATE)</v>
          </cell>
          <cell r="C704" t="str">
            <v>Fresno</v>
          </cell>
          <cell r="D704">
            <v>0</v>
          </cell>
          <cell r="E704">
            <v>0.58</v>
          </cell>
          <cell r="F704">
            <v>0.07</v>
          </cell>
          <cell r="G704">
            <v>0.32</v>
          </cell>
          <cell r="H704">
            <v>1.71</v>
          </cell>
          <cell r="I704">
            <v>1.64</v>
          </cell>
          <cell r="J704">
            <v>1.48</v>
          </cell>
          <cell r="K704">
            <v>0.64</v>
          </cell>
          <cell r="L704">
            <v>0.05</v>
          </cell>
          <cell r="M704">
            <v>0.67</v>
          </cell>
          <cell r="N704">
            <v>0.42</v>
          </cell>
          <cell r="O704">
            <v>0</v>
          </cell>
          <cell r="P704" t="str">
            <v>N</v>
          </cell>
          <cell r="Q704" t="str">
            <v>North</v>
          </cell>
          <cell r="R704" t="str">
            <v>FC</v>
          </cell>
          <cell r="S704" t="str">
            <v/>
          </cell>
          <cell r="T704" t="str">
            <v/>
          </cell>
          <cell r="U704">
            <v>0</v>
          </cell>
          <cell r="V704">
            <v>0.58</v>
          </cell>
          <cell r="W704">
            <v>0.07</v>
          </cell>
          <cell r="X704">
            <v>0.32</v>
          </cell>
          <cell r="Y704">
            <v>1.71</v>
          </cell>
          <cell r="Z704">
            <v>1.64</v>
          </cell>
          <cell r="AA704">
            <v>1.48</v>
          </cell>
          <cell r="AB704">
            <v>0.64</v>
          </cell>
          <cell r="AC704">
            <v>0.05</v>
          </cell>
          <cell r="AD704">
            <v>0.67</v>
          </cell>
          <cell r="AE704">
            <v>0.42</v>
          </cell>
          <cell r="AF704">
            <v>0</v>
          </cell>
        </row>
        <row r="705">
          <cell r="A705" t="str">
            <v>ORLND_6_HIGHLI</v>
          </cell>
          <cell r="B705" t="str">
            <v>High Line Canal Hydro</v>
          </cell>
          <cell r="C705" t="str">
            <v>CAISO System</v>
          </cell>
          <cell r="D705">
            <v>0</v>
          </cell>
          <cell r="E705">
            <v>0</v>
          </cell>
          <cell r="F705">
            <v>0</v>
          </cell>
          <cell r="G705">
            <v>0.06</v>
          </cell>
          <cell r="H705">
            <v>0.06</v>
          </cell>
          <cell r="I705">
            <v>0.03</v>
          </cell>
          <cell r="J705">
            <v>0</v>
          </cell>
          <cell r="K705">
            <v>0</v>
          </cell>
          <cell r="L705">
            <v>0</v>
          </cell>
          <cell r="M705">
            <v>0.04</v>
          </cell>
          <cell r="N705">
            <v>0</v>
          </cell>
          <cell r="O705">
            <v>0</v>
          </cell>
          <cell r="P705" t="str">
            <v>N</v>
          </cell>
          <cell r="Q705" t="str">
            <v>North</v>
          </cell>
          <cell r="R705" t="str">
            <v>FC</v>
          </cell>
          <cell r="S705" t="str">
            <v/>
          </cell>
          <cell r="T705" t="str">
            <v/>
          </cell>
          <cell r="U705">
            <v>0</v>
          </cell>
          <cell r="V705">
            <v>0</v>
          </cell>
          <cell r="W705">
            <v>0</v>
          </cell>
          <cell r="X705">
            <v>0.06</v>
          </cell>
          <cell r="Y705">
            <v>0.06</v>
          </cell>
          <cell r="Z705">
            <v>0.03</v>
          </cell>
          <cell r="AA705">
            <v>0</v>
          </cell>
          <cell r="AB705">
            <v>0</v>
          </cell>
          <cell r="AC705">
            <v>0</v>
          </cell>
          <cell r="AD705">
            <v>0.04</v>
          </cell>
          <cell r="AE705">
            <v>0</v>
          </cell>
          <cell r="AF705">
            <v>0</v>
          </cell>
        </row>
        <row r="706">
          <cell r="A706" t="str">
            <v>ORLND_6_SOLAR1</v>
          </cell>
          <cell r="B706" t="str">
            <v>Enerparc California 2</v>
          </cell>
          <cell r="C706" t="str">
            <v>CAISO System</v>
          </cell>
          <cell r="D706">
            <v>0.01</v>
          </cell>
          <cell r="E706">
            <v>0.05</v>
          </cell>
          <cell r="F706">
            <v>0.05</v>
          </cell>
          <cell r="G706">
            <v>0.07</v>
          </cell>
          <cell r="H706">
            <v>0.1</v>
          </cell>
          <cell r="I706">
            <v>0.2</v>
          </cell>
          <cell r="J706">
            <v>0.22</v>
          </cell>
          <cell r="K706">
            <v>0.19</v>
          </cell>
          <cell r="L706">
            <v>0.17</v>
          </cell>
          <cell r="M706">
            <v>0.11</v>
          </cell>
          <cell r="N706">
            <v>0.09</v>
          </cell>
          <cell r="O706">
            <v>0.05</v>
          </cell>
          <cell r="P706" t="str">
            <v>N</v>
          </cell>
          <cell r="Q706" t="str">
            <v>North</v>
          </cell>
          <cell r="R706" t="str">
            <v>FC</v>
          </cell>
          <cell r="S706" t="str">
            <v/>
          </cell>
          <cell r="T706" t="str">
            <v/>
          </cell>
          <cell r="U706">
            <v>0.01</v>
          </cell>
          <cell r="V706">
            <v>0.05</v>
          </cell>
          <cell r="W706">
            <v>0.05</v>
          </cell>
          <cell r="X706">
            <v>0.07</v>
          </cell>
          <cell r="Y706">
            <v>0.1</v>
          </cell>
          <cell r="Z706">
            <v>0.2</v>
          </cell>
          <cell r="AA706">
            <v>0.22</v>
          </cell>
          <cell r="AB706">
            <v>0.19</v>
          </cell>
          <cell r="AC706">
            <v>0.17</v>
          </cell>
          <cell r="AD706">
            <v>0.11</v>
          </cell>
          <cell r="AE706">
            <v>0.09</v>
          </cell>
          <cell r="AF706">
            <v>0.05</v>
          </cell>
        </row>
        <row r="707">
          <cell r="A707" t="str">
            <v>ORMOND_7_UNIT 1</v>
          </cell>
          <cell r="B707" t="str">
            <v>ORMOND BEACH GEN STA. UNIT 1</v>
          </cell>
          <cell r="C707" t="str">
            <v>Big Creek-Ventura</v>
          </cell>
          <cell r="D707">
            <v>741.27</v>
          </cell>
          <cell r="E707">
            <v>741.27</v>
          </cell>
          <cell r="F707">
            <v>741.27</v>
          </cell>
          <cell r="G707">
            <v>741.27</v>
          </cell>
          <cell r="H707">
            <v>741.27</v>
          </cell>
          <cell r="I707">
            <v>741.27</v>
          </cell>
          <cell r="J707">
            <v>741.27</v>
          </cell>
          <cell r="K707">
            <v>741.27</v>
          </cell>
          <cell r="L707">
            <v>741.27</v>
          </cell>
          <cell r="M707">
            <v>741.27</v>
          </cell>
          <cell r="N707">
            <v>741.27</v>
          </cell>
          <cell r="O707">
            <v>741.27</v>
          </cell>
          <cell r="P707" t="str">
            <v>Y</v>
          </cell>
          <cell r="Q707" t="str">
            <v>South</v>
          </cell>
          <cell r="R707" t="str">
            <v>FC</v>
          </cell>
          <cell r="S707" t="str">
            <v/>
          </cell>
          <cell r="T707" t="str">
            <v/>
          </cell>
          <cell r="U707" t="e">
            <v>#N/A</v>
          </cell>
          <cell r="V707" t="e">
            <v>#N/A</v>
          </cell>
          <cell r="W707" t="e">
            <v>#N/A</v>
          </cell>
          <cell r="X707" t="e">
            <v>#N/A</v>
          </cell>
          <cell r="Y707" t="e">
            <v>#N/A</v>
          </cell>
          <cell r="Z707" t="e">
            <v>#N/A</v>
          </cell>
          <cell r="AA707" t="e">
            <v>#N/A</v>
          </cell>
          <cell r="AB707" t="e">
            <v>#N/A</v>
          </cell>
          <cell r="AC707" t="e">
            <v>#N/A</v>
          </cell>
          <cell r="AD707" t="e">
            <v>#N/A</v>
          </cell>
          <cell r="AE707" t="e">
            <v>#N/A</v>
          </cell>
          <cell r="AF707" t="e">
            <v>#N/A</v>
          </cell>
        </row>
        <row r="708">
          <cell r="A708" t="str">
            <v>ORMOND_7_UNIT 2</v>
          </cell>
          <cell r="B708" t="str">
            <v>ORMOND BEACH GEN STA. UNIT 2</v>
          </cell>
          <cell r="C708" t="str">
            <v>Big Creek-Ventura</v>
          </cell>
          <cell r="D708">
            <v>750</v>
          </cell>
          <cell r="E708">
            <v>750</v>
          </cell>
          <cell r="F708">
            <v>750</v>
          </cell>
          <cell r="G708">
            <v>750</v>
          </cell>
          <cell r="H708">
            <v>750</v>
          </cell>
          <cell r="I708">
            <v>750</v>
          </cell>
          <cell r="J708">
            <v>750</v>
          </cell>
          <cell r="K708">
            <v>750</v>
          </cell>
          <cell r="L708">
            <v>750</v>
          </cell>
          <cell r="M708">
            <v>750</v>
          </cell>
          <cell r="N708">
            <v>750</v>
          </cell>
          <cell r="O708">
            <v>750</v>
          </cell>
          <cell r="P708" t="str">
            <v>Y</v>
          </cell>
          <cell r="Q708" t="str">
            <v>South</v>
          </cell>
          <cell r="R708" t="str">
            <v>FC</v>
          </cell>
          <cell r="S708" t="str">
            <v/>
          </cell>
          <cell r="T708" t="str">
            <v/>
          </cell>
          <cell r="U708" t="e">
            <v>#N/A</v>
          </cell>
          <cell r="V708" t="e">
            <v>#N/A</v>
          </cell>
          <cell r="W708" t="e">
            <v>#N/A</v>
          </cell>
          <cell r="X708" t="e">
            <v>#N/A</v>
          </cell>
          <cell r="Y708" t="e">
            <v>#N/A</v>
          </cell>
          <cell r="Z708" t="e">
            <v>#N/A</v>
          </cell>
          <cell r="AA708" t="e">
            <v>#N/A</v>
          </cell>
          <cell r="AB708" t="e">
            <v>#N/A</v>
          </cell>
          <cell r="AC708" t="e">
            <v>#N/A</v>
          </cell>
          <cell r="AD708" t="e">
            <v>#N/A</v>
          </cell>
          <cell r="AE708" t="e">
            <v>#N/A</v>
          </cell>
          <cell r="AF708" t="e">
            <v>#N/A</v>
          </cell>
        </row>
        <row r="709">
          <cell r="A709" t="str">
            <v>OROLOM_1_SOLAR1</v>
          </cell>
          <cell r="B709" t="str">
            <v>Oro Loma Solar 1</v>
          </cell>
          <cell r="C709" t="str">
            <v>Fresno</v>
          </cell>
          <cell r="D709">
            <v>0</v>
          </cell>
          <cell r="E709">
            <v>0</v>
          </cell>
          <cell r="F709">
            <v>0</v>
          </cell>
          <cell r="G709">
            <v>0</v>
          </cell>
          <cell r="H709">
            <v>0</v>
          </cell>
          <cell r="I709">
            <v>0</v>
          </cell>
          <cell r="J709">
            <v>0</v>
          </cell>
          <cell r="K709">
            <v>0</v>
          </cell>
          <cell r="L709">
            <v>0</v>
          </cell>
          <cell r="M709">
            <v>0</v>
          </cell>
          <cell r="N709">
            <v>0</v>
          </cell>
          <cell r="O709">
            <v>0</v>
          </cell>
          <cell r="P709" t="str">
            <v>N</v>
          </cell>
          <cell r="Q709" t="str">
            <v>North</v>
          </cell>
          <cell r="R709" t="str">
            <v>EO</v>
          </cell>
          <cell r="S709" t="str">
            <v/>
          </cell>
          <cell r="T709" t="str">
            <v/>
          </cell>
          <cell r="U709">
            <v>0.04</v>
          </cell>
          <cell r="V709">
            <v>0.3</v>
          </cell>
          <cell r="W709">
            <v>0.35</v>
          </cell>
          <cell r="X709">
            <v>0.44</v>
          </cell>
          <cell r="Y709">
            <v>0.64</v>
          </cell>
          <cell r="Z709">
            <v>1.31</v>
          </cell>
          <cell r="AA709">
            <v>1.44</v>
          </cell>
          <cell r="AB709">
            <v>1.24</v>
          </cell>
          <cell r="AC709">
            <v>1.11</v>
          </cell>
          <cell r="AD709">
            <v>0.74</v>
          </cell>
          <cell r="AE709">
            <v>0.57</v>
          </cell>
          <cell r="AF709">
            <v>0.35</v>
          </cell>
        </row>
        <row r="710">
          <cell r="A710" t="str">
            <v>OROLOM_1_SOLAR2</v>
          </cell>
          <cell r="B710" t="str">
            <v>Oro Loma Solar 2</v>
          </cell>
          <cell r="C710" t="str">
            <v>Fresno</v>
          </cell>
          <cell r="D710">
            <v>0</v>
          </cell>
          <cell r="E710">
            <v>0</v>
          </cell>
          <cell r="F710">
            <v>0</v>
          </cell>
          <cell r="G710">
            <v>0</v>
          </cell>
          <cell r="H710">
            <v>0</v>
          </cell>
          <cell r="I710">
            <v>0</v>
          </cell>
          <cell r="J710">
            <v>0</v>
          </cell>
          <cell r="K710">
            <v>0</v>
          </cell>
          <cell r="L710">
            <v>0</v>
          </cell>
          <cell r="M710">
            <v>0</v>
          </cell>
          <cell r="N710">
            <v>0</v>
          </cell>
          <cell r="O710">
            <v>0</v>
          </cell>
          <cell r="P710" t="str">
            <v>N</v>
          </cell>
          <cell r="Q710" t="str">
            <v>North</v>
          </cell>
          <cell r="R710" t="str">
            <v>EO</v>
          </cell>
          <cell r="S710" t="str">
            <v/>
          </cell>
          <cell r="T710" t="str">
            <v/>
          </cell>
          <cell r="U710">
            <v>0.04</v>
          </cell>
          <cell r="V710">
            <v>0.3</v>
          </cell>
          <cell r="W710">
            <v>0.35</v>
          </cell>
          <cell r="X710">
            <v>0.44</v>
          </cell>
          <cell r="Y710">
            <v>0.64</v>
          </cell>
          <cell r="Z710">
            <v>1.31</v>
          </cell>
          <cell r="AA710">
            <v>1.44</v>
          </cell>
          <cell r="AB710">
            <v>1.24</v>
          </cell>
          <cell r="AC710">
            <v>1.11</v>
          </cell>
          <cell r="AD710">
            <v>0.74</v>
          </cell>
          <cell r="AE710">
            <v>0.57</v>
          </cell>
          <cell r="AF710">
            <v>0.35</v>
          </cell>
        </row>
        <row r="711">
          <cell r="A711" t="str">
            <v>OROVIL_6_UNIT</v>
          </cell>
          <cell r="B711" t="str">
            <v>Oroville Cogeneration, LP</v>
          </cell>
          <cell r="C711" t="str">
            <v>Sierra</v>
          </cell>
          <cell r="D711">
            <v>7.5</v>
          </cell>
          <cell r="E711">
            <v>7.5</v>
          </cell>
          <cell r="F711">
            <v>7.5</v>
          </cell>
          <cell r="G711">
            <v>7.5</v>
          </cell>
          <cell r="H711">
            <v>7.5</v>
          </cell>
          <cell r="I711">
            <v>7.5</v>
          </cell>
          <cell r="J711">
            <v>7.5</v>
          </cell>
          <cell r="K711">
            <v>7.5</v>
          </cell>
          <cell r="L711">
            <v>7.5</v>
          </cell>
          <cell r="M711">
            <v>7.5</v>
          </cell>
          <cell r="N711">
            <v>7.5</v>
          </cell>
          <cell r="O711">
            <v>7.5</v>
          </cell>
          <cell r="P711" t="str">
            <v>Y</v>
          </cell>
          <cell r="Q711" t="str">
            <v>North</v>
          </cell>
          <cell r="R711" t="str">
            <v>FC</v>
          </cell>
          <cell r="S711" t="str">
            <v/>
          </cell>
          <cell r="T711" t="str">
            <v/>
          </cell>
          <cell r="U711" t="e">
            <v>#N/A</v>
          </cell>
          <cell r="V711" t="e">
            <v>#N/A</v>
          </cell>
          <cell r="W711" t="e">
            <v>#N/A</v>
          </cell>
          <cell r="X711" t="e">
            <v>#N/A</v>
          </cell>
          <cell r="Y711" t="e">
            <v>#N/A</v>
          </cell>
          <cell r="Z711" t="e">
            <v>#N/A</v>
          </cell>
          <cell r="AA711" t="e">
            <v>#N/A</v>
          </cell>
          <cell r="AB711" t="e">
            <v>#N/A</v>
          </cell>
          <cell r="AC711" t="e">
            <v>#N/A</v>
          </cell>
          <cell r="AD711" t="e">
            <v>#N/A</v>
          </cell>
          <cell r="AE711" t="e">
            <v>#N/A</v>
          </cell>
          <cell r="AF711" t="e">
            <v>#N/A</v>
          </cell>
        </row>
        <row r="712">
          <cell r="A712" t="str">
            <v>ORTGA_6_ME1SL1</v>
          </cell>
          <cell r="B712" t="str">
            <v>Merced 1</v>
          </cell>
          <cell r="C712" t="str">
            <v>Fresno</v>
          </cell>
          <cell r="D712">
            <v>0.01</v>
          </cell>
          <cell r="E712">
            <v>0.09</v>
          </cell>
          <cell r="F712">
            <v>0.11</v>
          </cell>
          <cell r="G712">
            <v>0.13</v>
          </cell>
          <cell r="H712">
            <v>0.19</v>
          </cell>
          <cell r="I712">
            <v>0.39</v>
          </cell>
          <cell r="J712">
            <v>0.43</v>
          </cell>
          <cell r="K712">
            <v>0.37</v>
          </cell>
          <cell r="L712">
            <v>0.33</v>
          </cell>
          <cell r="M712">
            <v>0.22</v>
          </cell>
          <cell r="N712">
            <v>0.17</v>
          </cell>
          <cell r="O712">
            <v>0.11</v>
          </cell>
          <cell r="P712" t="str">
            <v>N</v>
          </cell>
          <cell r="Q712" t="str">
            <v>North</v>
          </cell>
          <cell r="R712" t="str">
            <v>FC</v>
          </cell>
          <cell r="S712" t="str">
            <v/>
          </cell>
          <cell r="T712" t="str">
            <v/>
          </cell>
          <cell r="U712">
            <v>0.01</v>
          </cell>
          <cell r="V712">
            <v>0.09</v>
          </cell>
          <cell r="W712">
            <v>0.11</v>
          </cell>
          <cell r="X712">
            <v>0.13</v>
          </cell>
          <cell r="Y712">
            <v>0.19</v>
          </cell>
          <cell r="Z712">
            <v>0.39</v>
          </cell>
          <cell r="AA712">
            <v>0.43</v>
          </cell>
          <cell r="AB712">
            <v>0.37</v>
          </cell>
          <cell r="AC712">
            <v>0.33</v>
          </cell>
          <cell r="AD712">
            <v>0.22</v>
          </cell>
          <cell r="AE712">
            <v>0.17</v>
          </cell>
          <cell r="AF712">
            <v>0.11</v>
          </cell>
        </row>
        <row r="713">
          <cell r="A713" t="str">
            <v>OSO_6_NSPIN</v>
          </cell>
          <cell r="B713" t="str">
            <v>OSO_6_NSPIN</v>
          </cell>
          <cell r="C713" t="str">
            <v>Big Creek-Ventura</v>
          </cell>
          <cell r="D713">
            <v>18</v>
          </cell>
          <cell r="E713">
            <v>18</v>
          </cell>
          <cell r="F713">
            <v>18</v>
          </cell>
          <cell r="G713">
            <v>18</v>
          </cell>
          <cell r="H713">
            <v>18</v>
          </cell>
          <cell r="I713">
            <v>18</v>
          </cell>
          <cell r="J713">
            <v>18</v>
          </cell>
          <cell r="K713">
            <v>18</v>
          </cell>
          <cell r="L713">
            <v>18</v>
          </cell>
          <cell r="M713">
            <v>18</v>
          </cell>
          <cell r="N713">
            <v>18</v>
          </cell>
          <cell r="O713">
            <v>18</v>
          </cell>
          <cell r="P713" t="str">
            <v>Y</v>
          </cell>
          <cell r="Q713" t="str">
            <v>South</v>
          </cell>
          <cell r="R713" t="str">
            <v>FC</v>
          </cell>
          <cell r="S713" t="str">
            <v/>
          </cell>
          <cell r="U713" t="e">
            <v>#N/A</v>
          </cell>
          <cell r="V713" t="e">
            <v>#N/A</v>
          </cell>
          <cell r="W713" t="e">
            <v>#N/A</v>
          </cell>
          <cell r="X713" t="e">
            <v>#N/A</v>
          </cell>
          <cell r="Y713" t="e">
            <v>#N/A</v>
          </cell>
          <cell r="Z713" t="e">
            <v>#N/A</v>
          </cell>
          <cell r="AA713" t="e">
            <v>#N/A</v>
          </cell>
          <cell r="AB713" t="e">
            <v>#N/A</v>
          </cell>
          <cell r="AC713" t="e">
            <v>#N/A</v>
          </cell>
          <cell r="AD713" t="e">
            <v>#N/A</v>
          </cell>
          <cell r="AE713" t="e">
            <v>#N/A</v>
          </cell>
          <cell r="AF713" t="e">
            <v>#N/A</v>
          </cell>
        </row>
        <row r="714">
          <cell r="A714" t="str">
            <v>OTAY_6_PL1X2</v>
          </cell>
          <cell r="B714" t="str">
            <v>Chula Vista Energy Center, LLC</v>
          </cell>
          <cell r="C714" t="str">
            <v>San Diego-IV</v>
          </cell>
          <cell r="D714">
            <v>37.2</v>
          </cell>
          <cell r="E714">
            <v>37.2</v>
          </cell>
          <cell r="F714">
            <v>37.2</v>
          </cell>
          <cell r="G714">
            <v>37.2</v>
          </cell>
          <cell r="H714">
            <v>37.2</v>
          </cell>
          <cell r="I714">
            <v>37.2</v>
          </cell>
          <cell r="J714">
            <v>37.2</v>
          </cell>
          <cell r="K714">
            <v>37.2</v>
          </cell>
          <cell r="L714">
            <v>37.2</v>
          </cell>
          <cell r="M714">
            <v>37.2</v>
          </cell>
          <cell r="N714">
            <v>37.2</v>
          </cell>
          <cell r="O714">
            <v>37.2</v>
          </cell>
          <cell r="P714" t="str">
            <v>Y</v>
          </cell>
          <cell r="Q714" t="str">
            <v>South</v>
          </cell>
          <cell r="R714" t="str">
            <v>FC</v>
          </cell>
          <cell r="S714" t="str">
            <v/>
          </cell>
          <cell r="T714" t="str">
            <v/>
          </cell>
          <cell r="U714" t="e">
            <v>#N/A</v>
          </cell>
          <cell r="V714" t="e">
            <v>#N/A</v>
          </cell>
          <cell r="W714" t="e">
            <v>#N/A</v>
          </cell>
          <cell r="X714" t="e">
            <v>#N/A</v>
          </cell>
          <cell r="Y714" t="e">
            <v>#N/A</v>
          </cell>
          <cell r="Z714" t="e">
            <v>#N/A</v>
          </cell>
          <cell r="AA714" t="e">
            <v>#N/A</v>
          </cell>
          <cell r="AB714" t="e">
            <v>#N/A</v>
          </cell>
          <cell r="AC714" t="e">
            <v>#N/A</v>
          </cell>
          <cell r="AD714" t="e">
            <v>#N/A</v>
          </cell>
          <cell r="AE714" t="e">
            <v>#N/A</v>
          </cell>
          <cell r="AF714" t="e">
            <v>#N/A</v>
          </cell>
        </row>
        <row r="715">
          <cell r="A715" t="str">
            <v>OTMESA_2_PL1X3</v>
          </cell>
          <cell r="B715" t="str">
            <v>OTAY MESA ENERGY CENTER</v>
          </cell>
          <cell r="C715" t="str">
            <v>San Diego-IV</v>
          </cell>
          <cell r="D715">
            <v>603.6</v>
          </cell>
          <cell r="E715">
            <v>603.6</v>
          </cell>
          <cell r="F715">
            <v>603.6</v>
          </cell>
          <cell r="G715">
            <v>603.6</v>
          </cell>
          <cell r="H715">
            <v>603.6</v>
          </cell>
          <cell r="I715">
            <v>603.6</v>
          </cell>
          <cell r="J715">
            <v>603.6</v>
          </cell>
          <cell r="K715">
            <v>603.6</v>
          </cell>
          <cell r="L715">
            <v>603.6</v>
          </cell>
          <cell r="M715">
            <v>603.6</v>
          </cell>
          <cell r="N715">
            <v>603.6</v>
          </cell>
          <cell r="O715">
            <v>603.6</v>
          </cell>
          <cell r="P715" t="str">
            <v>Y</v>
          </cell>
          <cell r="Q715" t="str">
            <v>South</v>
          </cell>
          <cell r="R715" t="str">
            <v>FC</v>
          </cell>
          <cell r="S715" t="str">
            <v/>
          </cell>
          <cell r="T715" t="str">
            <v/>
          </cell>
          <cell r="U715" t="e">
            <v>#N/A</v>
          </cell>
          <cell r="V715" t="e">
            <v>#N/A</v>
          </cell>
          <cell r="W715" t="e">
            <v>#N/A</v>
          </cell>
          <cell r="X715" t="e">
            <v>#N/A</v>
          </cell>
          <cell r="Y715" t="e">
            <v>#N/A</v>
          </cell>
          <cell r="Z715" t="e">
            <v>#N/A</v>
          </cell>
          <cell r="AA715" t="e">
            <v>#N/A</v>
          </cell>
          <cell r="AB715" t="e">
            <v>#N/A</v>
          </cell>
          <cell r="AC715" t="e">
            <v>#N/A</v>
          </cell>
          <cell r="AD715" t="e">
            <v>#N/A</v>
          </cell>
          <cell r="AE715" t="e">
            <v>#N/A</v>
          </cell>
          <cell r="AF715" t="e">
            <v>#N/A</v>
          </cell>
        </row>
        <row r="716">
          <cell r="A716" t="str">
            <v>OXBOW_6_DRUM</v>
          </cell>
          <cell r="B716" t="str">
            <v>OXBOW HYDRO</v>
          </cell>
          <cell r="C716" t="str">
            <v>Sierra</v>
          </cell>
          <cell r="D716">
            <v>2.38</v>
          </cell>
          <cell r="E716">
            <v>2</v>
          </cell>
          <cell r="F716">
            <v>2.01</v>
          </cell>
          <cell r="G716">
            <v>3.71</v>
          </cell>
          <cell r="H716">
            <v>2.83</v>
          </cell>
          <cell r="I716">
            <v>2.57</v>
          </cell>
          <cell r="J716">
            <v>2.6</v>
          </cell>
          <cell r="K716">
            <v>3.22</v>
          </cell>
          <cell r="L716">
            <v>2.99</v>
          </cell>
          <cell r="M716">
            <v>0.02</v>
          </cell>
          <cell r="N716">
            <v>1.48</v>
          </cell>
          <cell r="O716">
            <v>2.71</v>
          </cell>
          <cell r="P716" t="str">
            <v>N</v>
          </cell>
          <cell r="Q716" t="str">
            <v>North</v>
          </cell>
          <cell r="R716" t="str">
            <v>FC</v>
          </cell>
          <cell r="S716" t="str">
            <v/>
          </cell>
          <cell r="T716" t="str">
            <v/>
          </cell>
          <cell r="U716">
            <v>2.38</v>
          </cell>
          <cell r="V716">
            <v>2</v>
          </cell>
          <cell r="W716">
            <v>2.01</v>
          </cell>
          <cell r="X716">
            <v>3.71</v>
          </cell>
          <cell r="Y716">
            <v>2.83</v>
          </cell>
          <cell r="Z716">
            <v>2.57</v>
          </cell>
          <cell r="AA716">
            <v>2.6</v>
          </cell>
          <cell r="AB716">
            <v>3.22</v>
          </cell>
          <cell r="AC716">
            <v>2.99</v>
          </cell>
          <cell r="AD716">
            <v>0.02</v>
          </cell>
          <cell r="AE716">
            <v>1.48</v>
          </cell>
          <cell r="AF716">
            <v>2.71</v>
          </cell>
        </row>
        <row r="717">
          <cell r="A717" t="str">
            <v>OXMTN_6_LNDFIL</v>
          </cell>
          <cell r="B717" t="str">
            <v>Ox Mountain Landfill Generating Plant</v>
          </cell>
          <cell r="C717" t="str">
            <v>Bay Area</v>
          </cell>
          <cell r="D717">
            <v>10.34</v>
          </cell>
          <cell r="E717">
            <v>10.37</v>
          </cell>
          <cell r="F717">
            <v>10.62</v>
          </cell>
          <cell r="G717">
            <v>10.62</v>
          </cell>
          <cell r="H717">
            <v>10.34</v>
          </cell>
          <cell r="I717">
            <v>10.39</v>
          </cell>
          <cell r="J717">
            <v>10.59</v>
          </cell>
          <cell r="K717">
            <v>10.26</v>
          </cell>
          <cell r="L717">
            <v>10.39</v>
          </cell>
          <cell r="M717">
            <v>10.16</v>
          </cell>
          <cell r="N717">
            <v>10.48</v>
          </cell>
          <cell r="O717">
            <v>10.62</v>
          </cell>
          <cell r="P717" t="str">
            <v>N</v>
          </cell>
          <cell r="Q717" t="str">
            <v>North</v>
          </cell>
          <cell r="R717" t="str">
            <v>FC</v>
          </cell>
          <cell r="S717" t="str">
            <v/>
          </cell>
          <cell r="T717" t="str">
            <v/>
          </cell>
          <cell r="U717">
            <v>10.34</v>
          </cell>
          <cell r="V717">
            <v>10.37</v>
          </cell>
          <cell r="W717">
            <v>10.62</v>
          </cell>
          <cell r="X717">
            <v>10.74</v>
          </cell>
          <cell r="Y717">
            <v>10.34</v>
          </cell>
          <cell r="Z717">
            <v>10.39</v>
          </cell>
          <cell r="AA717">
            <v>10.59</v>
          </cell>
          <cell r="AB717">
            <v>10.26</v>
          </cell>
          <cell r="AC717">
            <v>10.39</v>
          </cell>
          <cell r="AD717">
            <v>10.16</v>
          </cell>
          <cell r="AE717">
            <v>10.48</v>
          </cell>
          <cell r="AF717">
            <v>10.83</v>
          </cell>
        </row>
        <row r="718">
          <cell r="A718" t="str">
            <v>PACLUM_6_UNIT</v>
          </cell>
          <cell r="B718" t="str">
            <v>Humboldt Redwood</v>
          </cell>
          <cell r="C718" t="str">
            <v>Humboldt</v>
          </cell>
          <cell r="D718">
            <v>15.1</v>
          </cell>
          <cell r="E718">
            <v>12.4</v>
          </cell>
          <cell r="F718">
            <v>11.73</v>
          </cell>
          <cell r="G718">
            <v>8.93</v>
          </cell>
          <cell r="H718">
            <v>14.21</v>
          </cell>
          <cell r="I718">
            <v>15.71</v>
          </cell>
          <cell r="J718">
            <v>14.8</v>
          </cell>
          <cell r="K718">
            <v>12.89</v>
          </cell>
          <cell r="L718">
            <v>14.53</v>
          </cell>
          <cell r="M718">
            <v>14.53</v>
          </cell>
          <cell r="N718">
            <v>12.81</v>
          </cell>
          <cell r="O718">
            <v>15.07</v>
          </cell>
          <cell r="P718" t="str">
            <v>N</v>
          </cell>
          <cell r="Q718" t="str">
            <v>North</v>
          </cell>
          <cell r="R718" t="str">
            <v>FC</v>
          </cell>
          <cell r="S718" t="str">
            <v/>
          </cell>
          <cell r="T718" t="str">
            <v/>
          </cell>
          <cell r="U718">
            <v>15.1</v>
          </cell>
          <cell r="V718">
            <v>12.4</v>
          </cell>
          <cell r="W718">
            <v>11.73</v>
          </cell>
          <cell r="X718">
            <v>8.93</v>
          </cell>
          <cell r="Y718">
            <v>14.21</v>
          </cell>
          <cell r="Z718">
            <v>15.71</v>
          </cell>
          <cell r="AA718">
            <v>14.8</v>
          </cell>
          <cell r="AB718">
            <v>12.89</v>
          </cell>
          <cell r="AC718">
            <v>14.53</v>
          </cell>
          <cell r="AD718">
            <v>14.53</v>
          </cell>
          <cell r="AE718">
            <v>12.81</v>
          </cell>
          <cell r="AF718">
            <v>15.07</v>
          </cell>
        </row>
        <row r="719">
          <cell r="A719" t="str">
            <v>PADUA_2_ONTARO</v>
          </cell>
          <cell r="B719" t="str">
            <v>ONTARIO/SIERRA HYDRO PSP</v>
          </cell>
          <cell r="C719" t="str">
            <v>LA Basin</v>
          </cell>
          <cell r="D719">
            <v>0.7</v>
          </cell>
          <cell r="E719">
            <v>0.61</v>
          </cell>
          <cell r="F719">
            <v>0.78</v>
          </cell>
          <cell r="G719">
            <v>1.12</v>
          </cell>
          <cell r="H719">
            <v>1</v>
          </cell>
          <cell r="I719">
            <v>0.85</v>
          </cell>
          <cell r="J719">
            <v>0.85</v>
          </cell>
          <cell r="K719">
            <v>0.82</v>
          </cell>
          <cell r="L719">
            <v>0.74</v>
          </cell>
          <cell r="M719">
            <v>0.62</v>
          </cell>
          <cell r="N719">
            <v>0.49</v>
          </cell>
          <cell r="O719">
            <v>0.64</v>
          </cell>
          <cell r="P719" t="str">
            <v>N</v>
          </cell>
          <cell r="Q719" t="str">
            <v>South</v>
          </cell>
          <cell r="R719" t="str">
            <v>FC</v>
          </cell>
          <cell r="S719" t="str">
            <v/>
          </cell>
          <cell r="T719" t="str">
            <v/>
          </cell>
          <cell r="U719">
            <v>0.7</v>
          </cell>
          <cell r="V719">
            <v>0.61</v>
          </cell>
          <cell r="W719">
            <v>0.78</v>
          </cell>
          <cell r="X719">
            <v>1.12</v>
          </cell>
          <cell r="Y719">
            <v>1</v>
          </cell>
          <cell r="Z719">
            <v>0.85</v>
          </cell>
          <cell r="AA719">
            <v>0.85</v>
          </cell>
          <cell r="AB719">
            <v>0.82</v>
          </cell>
          <cell r="AC719">
            <v>0.74</v>
          </cell>
          <cell r="AD719">
            <v>0.62</v>
          </cell>
          <cell r="AE719">
            <v>0.49</v>
          </cell>
          <cell r="AF719">
            <v>0.64</v>
          </cell>
        </row>
        <row r="720">
          <cell r="A720" t="str">
            <v>PADUA_2_SOLAR1</v>
          </cell>
          <cell r="B720" t="str">
            <v>Kona Solar - Rancho DC #1</v>
          </cell>
          <cell r="C720" t="str">
            <v>LA Basin</v>
          </cell>
          <cell r="D720">
            <v>0</v>
          </cell>
          <cell r="E720">
            <v>0</v>
          </cell>
          <cell r="F720">
            <v>0</v>
          </cell>
          <cell r="G720">
            <v>0</v>
          </cell>
          <cell r="H720">
            <v>0</v>
          </cell>
          <cell r="I720">
            <v>0</v>
          </cell>
          <cell r="J720">
            <v>0</v>
          </cell>
          <cell r="K720">
            <v>0</v>
          </cell>
          <cell r="L720">
            <v>0</v>
          </cell>
          <cell r="M720">
            <v>0</v>
          </cell>
          <cell r="N720">
            <v>0</v>
          </cell>
          <cell r="O720">
            <v>0</v>
          </cell>
          <cell r="P720" t="str">
            <v>N</v>
          </cell>
          <cell r="Q720" t="str">
            <v>South</v>
          </cell>
          <cell r="R720" t="str">
            <v>EO</v>
          </cell>
          <cell r="S720" t="str">
            <v/>
          </cell>
          <cell r="T720" t="str">
            <v/>
          </cell>
          <cell r="U720">
            <v>0.01</v>
          </cell>
          <cell r="V720">
            <v>0.05</v>
          </cell>
          <cell r="W720">
            <v>0.06</v>
          </cell>
          <cell r="X720">
            <v>0.08</v>
          </cell>
          <cell r="Y720">
            <v>0.11</v>
          </cell>
          <cell r="Z720">
            <v>0.23</v>
          </cell>
          <cell r="AA720">
            <v>0.25</v>
          </cell>
          <cell r="AB720">
            <v>0.22</v>
          </cell>
          <cell r="AC720">
            <v>0.19</v>
          </cell>
          <cell r="AD720">
            <v>0.13</v>
          </cell>
          <cell r="AE720">
            <v>0.1</v>
          </cell>
          <cell r="AF720">
            <v>0.06</v>
          </cell>
        </row>
        <row r="721">
          <cell r="A721" t="str">
            <v>PADUA_6_MWDSDM</v>
          </cell>
          <cell r="B721" t="str">
            <v>San Dimas Hydroelectric Recovery Plant</v>
          </cell>
          <cell r="C721" t="str">
            <v>LA Basin</v>
          </cell>
          <cell r="D721">
            <v>2.4</v>
          </cell>
          <cell r="E721">
            <v>2.4</v>
          </cell>
          <cell r="F721">
            <v>0</v>
          </cell>
          <cell r="G721">
            <v>2.4</v>
          </cell>
          <cell r="H721">
            <v>6</v>
          </cell>
          <cell r="I721">
            <v>0</v>
          </cell>
          <cell r="J721">
            <v>0</v>
          </cell>
          <cell r="K721">
            <v>0</v>
          </cell>
          <cell r="L721">
            <v>0</v>
          </cell>
          <cell r="M721">
            <v>0</v>
          </cell>
          <cell r="N721">
            <v>0</v>
          </cell>
          <cell r="O721">
            <v>0</v>
          </cell>
          <cell r="P721" t="str">
            <v>Y</v>
          </cell>
          <cell r="Q721" t="str">
            <v>South</v>
          </cell>
          <cell r="R721" t="str">
            <v>FC</v>
          </cell>
          <cell r="S721" t="str">
            <v/>
          </cell>
          <cell r="T721" t="str">
            <v/>
          </cell>
          <cell r="U721" t="e">
            <v>#N/A</v>
          </cell>
          <cell r="V721" t="e">
            <v>#N/A</v>
          </cell>
          <cell r="W721" t="e">
            <v>#N/A</v>
          </cell>
          <cell r="X721" t="e">
            <v>#N/A</v>
          </cell>
          <cell r="Y721" t="e">
            <v>#N/A</v>
          </cell>
          <cell r="Z721" t="e">
            <v>#N/A</v>
          </cell>
          <cell r="AA721" t="e">
            <v>#N/A</v>
          </cell>
          <cell r="AB721" t="e">
            <v>#N/A</v>
          </cell>
          <cell r="AC721" t="e">
            <v>#N/A</v>
          </cell>
          <cell r="AD721" t="e">
            <v>#N/A</v>
          </cell>
          <cell r="AE721" t="e">
            <v>#N/A</v>
          </cell>
          <cell r="AF721" t="e">
            <v>#N/A</v>
          </cell>
        </row>
        <row r="722">
          <cell r="A722" t="str">
            <v>PADUA_6_QF</v>
          </cell>
          <cell r="B722" t="str">
            <v>PADUA QFS</v>
          </cell>
          <cell r="C722" t="str">
            <v>LA Basin</v>
          </cell>
          <cell r="D722">
            <v>0.2</v>
          </cell>
          <cell r="E722">
            <v>0.28</v>
          </cell>
          <cell r="F722">
            <v>0.24</v>
          </cell>
          <cell r="G722">
            <v>0.35</v>
          </cell>
          <cell r="H722">
            <v>0.5</v>
          </cell>
          <cell r="I722">
            <v>0.52</v>
          </cell>
          <cell r="J722">
            <v>0.54</v>
          </cell>
          <cell r="K722">
            <v>0.43</v>
          </cell>
          <cell r="L722">
            <v>0.5</v>
          </cell>
          <cell r="M722">
            <v>0.49</v>
          </cell>
          <cell r="N722">
            <v>0.44</v>
          </cell>
          <cell r="O722">
            <v>0.19</v>
          </cell>
          <cell r="P722" t="str">
            <v>N</v>
          </cell>
          <cell r="Q722" t="str">
            <v>South</v>
          </cell>
          <cell r="R722" t="str">
            <v>FC</v>
          </cell>
          <cell r="S722" t="str">
            <v/>
          </cell>
          <cell r="T722" t="str">
            <v/>
          </cell>
          <cell r="U722">
            <v>0.2</v>
          </cell>
          <cell r="V722">
            <v>0.28</v>
          </cell>
          <cell r="W722">
            <v>0.24</v>
          </cell>
          <cell r="X722">
            <v>0.35</v>
          </cell>
          <cell r="Y722">
            <v>0.5</v>
          </cell>
          <cell r="Z722">
            <v>0.52</v>
          </cell>
          <cell r="AA722">
            <v>0.54</v>
          </cell>
          <cell r="AB722">
            <v>0.43</v>
          </cell>
          <cell r="AC722">
            <v>0.5</v>
          </cell>
          <cell r="AD722">
            <v>0.49</v>
          </cell>
          <cell r="AE722">
            <v>0.44</v>
          </cell>
          <cell r="AF722">
            <v>0.19</v>
          </cell>
        </row>
        <row r="723">
          <cell r="A723" t="str">
            <v>PADUA_7_SDIMAS</v>
          </cell>
          <cell r="B723" t="str">
            <v>San Dimas Wash Hydro</v>
          </cell>
          <cell r="C723" t="str">
            <v>LA Basin</v>
          </cell>
          <cell r="D723">
            <v>0</v>
          </cell>
          <cell r="E723">
            <v>0</v>
          </cell>
          <cell r="F723">
            <v>0</v>
          </cell>
          <cell r="G723">
            <v>0</v>
          </cell>
          <cell r="H723">
            <v>0</v>
          </cell>
          <cell r="I723">
            <v>0.85</v>
          </cell>
          <cell r="J723">
            <v>0</v>
          </cell>
          <cell r="K723">
            <v>0</v>
          </cell>
          <cell r="L723">
            <v>0</v>
          </cell>
          <cell r="M723">
            <v>0</v>
          </cell>
          <cell r="N723">
            <v>0</v>
          </cell>
          <cell r="O723">
            <v>0</v>
          </cell>
          <cell r="P723" t="str">
            <v>Y</v>
          </cell>
          <cell r="Q723" t="str">
            <v>South</v>
          </cell>
          <cell r="R723" t="str">
            <v>FC</v>
          </cell>
          <cell r="S723" t="str">
            <v/>
          </cell>
          <cell r="T723" t="str">
            <v/>
          </cell>
          <cell r="U723" t="e">
            <v>#N/A</v>
          </cell>
          <cell r="V723" t="e">
            <v>#N/A</v>
          </cell>
          <cell r="W723" t="e">
            <v>#N/A</v>
          </cell>
          <cell r="X723" t="e">
            <v>#N/A</v>
          </cell>
          <cell r="Y723" t="e">
            <v>#N/A</v>
          </cell>
          <cell r="Z723" t="e">
            <v>#N/A</v>
          </cell>
          <cell r="AA723" t="e">
            <v>#N/A</v>
          </cell>
          <cell r="AB723" t="e">
            <v>#N/A</v>
          </cell>
          <cell r="AC723" t="e">
            <v>#N/A</v>
          </cell>
          <cell r="AD723" t="e">
            <v>#N/A</v>
          </cell>
          <cell r="AE723" t="e">
            <v>#N/A</v>
          </cell>
          <cell r="AF723" t="e">
            <v>#N/A</v>
          </cell>
        </row>
        <row r="724">
          <cell r="A724" t="str">
            <v>PAIGES_6_SOLAR</v>
          </cell>
          <cell r="B724" t="str">
            <v>Paige Solar</v>
          </cell>
          <cell r="C724" t="str">
            <v>Fresno</v>
          </cell>
          <cell r="D724">
            <v>0</v>
          </cell>
          <cell r="E724">
            <v>0</v>
          </cell>
          <cell r="F724">
            <v>0</v>
          </cell>
          <cell r="G724">
            <v>0</v>
          </cell>
          <cell r="H724">
            <v>0</v>
          </cell>
          <cell r="I724">
            <v>0</v>
          </cell>
          <cell r="J724">
            <v>0</v>
          </cell>
          <cell r="K724">
            <v>0</v>
          </cell>
          <cell r="L724">
            <v>0</v>
          </cell>
          <cell r="M724">
            <v>0</v>
          </cell>
          <cell r="N724">
            <v>0</v>
          </cell>
          <cell r="O724">
            <v>0</v>
          </cell>
          <cell r="P724" t="str">
            <v>N</v>
          </cell>
          <cell r="Q724" t="str">
            <v>North</v>
          </cell>
          <cell r="R724" t="str">
            <v>EO</v>
          </cell>
          <cell r="S724" t="str">
            <v/>
          </cell>
          <cell r="T724" t="str">
            <v/>
          </cell>
          <cell r="U724">
            <v>0.08</v>
          </cell>
          <cell r="V724">
            <v>0.6</v>
          </cell>
          <cell r="W724">
            <v>0.7</v>
          </cell>
          <cell r="X724">
            <v>0.88</v>
          </cell>
          <cell r="Y724">
            <v>1.28</v>
          </cell>
          <cell r="Z724">
            <v>2.62</v>
          </cell>
          <cell r="AA724">
            <v>2.88</v>
          </cell>
          <cell r="AB724">
            <v>2.48</v>
          </cell>
          <cell r="AC724">
            <v>2.22</v>
          </cell>
          <cell r="AD724">
            <v>1.48</v>
          </cell>
          <cell r="AE724">
            <v>1.14</v>
          </cell>
          <cell r="AF724">
            <v>0.7</v>
          </cell>
        </row>
        <row r="725">
          <cell r="A725" t="str">
            <v>PALALT_7_COBUG</v>
          </cell>
          <cell r="B725" t="str">
            <v>Cooperatively Owned Back Up Generator</v>
          </cell>
          <cell r="C725" t="str">
            <v>Bay Area</v>
          </cell>
          <cell r="D725">
            <v>4.5</v>
          </cell>
          <cell r="E725">
            <v>4.5</v>
          </cell>
          <cell r="F725">
            <v>4.5</v>
          </cell>
          <cell r="G725">
            <v>4.5</v>
          </cell>
          <cell r="H725">
            <v>4.5</v>
          </cell>
          <cell r="I725">
            <v>4.5</v>
          </cell>
          <cell r="J725">
            <v>4.5</v>
          </cell>
          <cell r="K725">
            <v>4.5</v>
          </cell>
          <cell r="L725">
            <v>4.5</v>
          </cell>
          <cell r="M725">
            <v>4.5</v>
          </cell>
          <cell r="N725">
            <v>4.5</v>
          </cell>
          <cell r="O725">
            <v>4.5</v>
          </cell>
          <cell r="P725" t="str">
            <v>N</v>
          </cell>
          <cell r="Q725" t="str">
            <v>North</v>
          </cell>
          <cell r="R725" t="str">
            <v>FC</v>
          </cell>
          <cell r="S725" t="str">
            <v/>
          </cell>
          <cell r="T725" t="str">
            <v/>
          </cell>
          <cell r="U725" t="e">
            <v>#N/A</v>
          </cell>
          <cell r="V725" t="e">
            <v>#N/A</v>
          </cell>
          <cell r="W725" t="e">
            <v>#N/A</v>
          </cell>
          <cell r="X725" t="e">
            <v>#N/A</v>
          </cell>
          <cell r="Y725" t="e">
            <v>#N/A</v>
          </cell>
          <cell r="Z725" t="e">
            <v>#N/A</v>
          </cell>
          <cell r="AA725" t="e">
            <v>#N/A</v>
          </cell>
          <cell r="AB725" t="e">
            <v>#N/A</v>
          </cell>
          <cell r="AC725" t="e">
            <v>#N/A</v>
          </cell>
          <cell r="AD725" t="e">
            <v>#N/A</v>
          </cell>
          <cell r="AE725" t="e">
            <v>#N/A</v>
          </cell>
          <cell r="AF725" t="e">
            <v>#N/A</v>
          </cell>
        </row>
        <row r="726">
          <cell r="A726" t="str">
            <v>PALOMR_2_PL1X3</v>
          </cell>
          <cell r="B726" t="str">
            <v>Palomar Energy Center</v>
          </cell>
          <cell r="C726" t="str">
            <v>San Diego-IV</v>
          </cell>
          <cell r="D726">
            <v>588.21</v>
          </cell>
          <cell r="E726">
            <v>588.21</v>
          </cell>
          <cell r="F726">
            <v>588.21</v>
          </cell>
          <cell r="G726">
            <v>588.21</v>
          </cell>
          <cell r="H726">
            <v>588.21</v>
          </cell>
          <cell r="I726">
            <v>588.21</v>
          </cell>
          <cell r="J726">
            <v>588.21</v>
          </cell>
          <cell r="K726">
            <v>588.21</v>
          </cell>
          <cell r="L726">
            <v>588.21</v>
          </cell>
          <cell r="M726">
            <v>588.21</v>
          </cell>
          <cell r="N726">
            <v>588.21</v>
          </cell>
          <cell r="O726">
            <v>588.21</v>
          </cell>
          <cell r="P726" t="str">
            <v>Y</v>
          </cell>
          <cell r="Q726" t="str">
            <v>South</v>
          </cell>
          <cell r="R726" t="str">
            <v>FC</v>
          </cell>
          <cell r="S726" t="str">
            <v/>
          </cell>
          <cell r="T726" t="str">
            <v/>
          </cell>
          <cell r="U726" t="e">
            <v>#N/A</v>
          </cell>
          <cell r="V726" t="e">
            <v>#N/A</v>
          </cell>
          <cell r="W726" t="e">
            <v>#N/A</v>
          </cell>
          <cell r="X726" t="e">
            <v>#N/A</v>
          </cell>
          <cell r="Y726" t="e">
            <v>#N/A</v>
          </cell>
          <cell r="Z726" t="e">
            <v>#N/A</v>
          </cell>
          <cell r="AA726" t="e">
            <v>#N/A</v>
          </cell>
          <cell r="AB726" t="e">
            <v>#N/A</v>
          </cell>
          <cell r="AC726" t="e">
            <v>#N/A</v>
          </cell>
          <cell r="AD726" t="e">
            <v>#N/A</v>
          </cell>
          <cell r="AE726" t="e">
            <v>#N/A</v>
          </cell>
          <cell r="AF726" t="e">
            <v>#N/A</v>
          </cell>
        </row>
        <row r="727">
          <cell r="A727" t="str">
            <v>PARDEB_6_UNITS</v>
          </cell>
          <cell r="B727" t="str">
            <v>Pardee Power House</v>
          </cell>
          <cell r="C727" t="str">
            <v>CAISO System</v>
          </cell>
          <cell r="D727">
            <v>17.7</v>
          </cell>
          <cell r="E727">
            <v>15.62</v>
          </cell>
          <cell r="F727">
            <v>7.7</v>
          </cell>
          <cell r="G727">
            <v>19.94</v>
          </cell>
          <cell r="H727">
            <v>7.76</v>
          </cell>
          <cell r="I727">
            <v>27.3</v>
          </cell>
          <cell r="J727">
            <v>17.7</v>
          </cell>
          <cell r="K727">
            <v>19.18</v>
          </cell>
          <cell r="L727">
            <v>15.44</v>
          </cell>
          <cell r="M727">
            <v>18.7</v>
          </cell>
          <cell r="N727">
            <v>15.7</v>
          </cell>
          <cell r="O727">
            <v>26.42</v>
          </cell>
          <cell r="P727" t="str">
            <v>Y</v>
          </cell>
          <cell r="Q727" t="str">
            <v>North</v>
          </cell>
          <cell r="R727" t="str">
            <v>FC</v>
          </cell>
          <cell r="S727" t="str">
            <v/>
          </cell>
          <cell r="T727" t="str">
            <v/>
          </cell>
          <cell r="U727" t="e">
            <v>#N/A</v>
          </cell>
          <cell r="V727" t="e">
            <v>#N/A</v>
          </cell>
          <cell r="W727" t="e">
            <v>#N/A</v>
          </cell>
          <cell r="X727" t="e">
            <v>#N/A</v>
          </cell>
          <cell r="Y727" t="e">
            <v>#N/A</v>
          </cell>
          <cell r="Z727" t="e">
            <v>#N/A</v>
          </cell>
          <cell r="AA727" t="e">
            <v>#N/A</v>
          </cell>
          <cell r="AB727" t="e">
            <v>#N/A</v>
          </cell>
          <cell r="AC727" t="e">
            <v>#N/A</v>
          </cell>
          <cell r="AD727" t="e">
            <v>#N/A</v>
          </cell>
          <cell r="AE727" t="e">
            <v>#N/A</v>
          </cell>
          <cell r="AF727" t="e">
            <v>#N/A</v>
          </cell>
        </row>
        <row r="728">
          <cell r="A728" t="str">
            <v>PBLOSM_2_SOLAR</v>
          </cell>
          <cell r="B728" t="str">
            <v>PearBlossom</v>
          </cell>
          <cell r="C728" t="str">
            <v>CAISO System</v>
          </cell>
          <cell r="D728">
            <v>0.04</v>
          </cell>
          <cell r="E728">
            <v>0.29</v>
          </cell>
          <cell r="F728">
            <v>0.33</v>
          </cell>
          <cell r="G728">
            <v>0.42</v>
          </cell>
          <cell r="H728">
            <v>0.61</v>
          </cell>
          <cell r="I728">
            <v>1.24</v>
          </cell>
          <cell r="J728">
            <v>1.37</v>
          </cell>
          <cell r="K728">
            <v>1.18</v>
          </cell>
          <cell r="L728">
            <v>1.05</v>
          </cell>
          <cell r="M728">
            <v>0.7</v>
          </cell>
          <cell r="N728">
            <v>0.54</v>
          </cell>
          <cell r="O728">
            <v>0.33</v>
          </cell>
          <cell r="P728" t="str">
            <v>N</v>
          </cell>
          <cell r="Q728" t="str">
            <v>South</v>
          </cell>
          <cell r="R728" t="str">
            <v>FC</v>
          </cell>
          <cell r="S728" t="str">
            <v/>
          </cell>
          <cell r="T728" t="str">
            <v/>
          </cell>
          <cell r="U728">
            <v>0.04</v>
          </cell>
          <cell r="V728">
            <v>0.29</v>
          </cell>
          <cell r="W728">
            <v>0.33</v>
          </cell>
          <cell r="X728">
            <v>0.42</v>
          </cell>
          <cell r="Y728">
            <v>0.61</v>
          </cell>
          <cell r="Z728">
            <v>1.24</v>
          </cell>
          <cell r="AA728">
            <v>1.37</v>
          </cell>
          <cell r="AB728">
            <v>1.18</v>
          </cell>
          <cell r="AC728">
            <v>1.05</v>
          </cell>
          <cell r="AD728">
            <v>0.7</v>
          </cell>
          <cell r="AE728">
            <v>0.54</v>
          </cell>
          <cell r="AF728">
            <v>0.33</v>
          </cell>
        </row>
        <row r="729">
          <cell r="A729" t="str">
            <v>PEABDY_2_LNDFIL</v>
          </cell>
          <cell r="B729" t="str">
            <v>G2 Energy Hay Road Power Plant</v>
          </cell>
          <cell r="C729" t="str">
            <v>CAISO System</v>
          </cell>
          <cell r="D729">
            <v>1.55</v>
          </cell>
          <cell r="E729">
            <v>1.55</v>
          </cell>
          <cell r="F729">
            <v>1.5</v>
          </cell>
          <cell r="G729">
            <v>1.53</v>
          </cell>
          <cell r="H729">
            <v>1.53</v>
          </cell>
          <cell r="I729">
            <v>1.52</v>
          </cell>
          <cell r="J729">
            <v>1.5</v>
          </cell>
          <cell r="K729">
            <v>1.52</v>
          </cell>
          <cell r="L729">
            <v>1.52</v>
          </cell>
          <cell r="M729">
            <v>1.54</v>
          </cell>
          <cell r="N729">
            <v>1.54</v>
          </cell>
          <cell r="O729">
            <v>1.53</v>
          </cell>
          <cell r="P729" t="str">
            <v>N</v>
          </cell>
          <cell r="Q729" t="str">
            <v>North</v>
          </cell>
          <cell r="R729" t="str">
            <v>FC</v>
          </cell>
          <cell r="S729" t="str">
            <v/>
          </cell>
          <cell r="T729" t="str">
            <v/>
          </cell>
          <cell r="U729">
            <v>1.55</v>
          </cell>
          <cell r="V729">
            <v>1.55</v>
          </cell>
          <cell r="W729">
            <v>1.5</v>
          </cell>
          <cell r="X729">
            <v>1.53</v>
          </cell>
          <cell r="Y729">
            <v>1.53</v>
          </cell>
          <cell r="Z729">
            <v>1.52</v>
          </cell>
          <cell r="AA729">
            <v>1.5</v>
          </cell>
          <cell r="AB729">
            <v>1.52</v>
          </cell>
          <cell r="AC729">
            <v>1.52</v>
          </cell>
          <cell r="AD729">
            <v>1.54</v>
          </cell>
          <cell r="AE729">
            <v>1.54</v>
          </cell>
          <cell r="AF729">
            <v>1.53</v>
          </cell>
        </row>
        <row r="730">
          <cell r="A730" t="str">
            <v>PEABDY_2_LNDFL1</v>
          </cell>
          <cell r="B730" t="str">
            <v>Potrero Hills Energy Producers</v>
          </cell>
          <cell r="C730" t="str">
            <v>CAISO System</v>
          </cell>
          <cell r="D730">
            <v>7.72</v>
          </cell>
          <cell r="E730">
            <v>7.69</v>
          </cell>
          <cell r="F730">
            <v>7.55</v>
          </cell>
          <cell r="G730">
            <v>7.63</v>
          </cell>
          <cell r="H730">
            <v>7.16</v>
          </cell>
          <cell r="I730">
            <v>7.44</v>
          </cell>
          <cell r="J730">
            <v>7.58</v>
          </cell>
          <cell r="K730">
            <v>7.53</v>
          </cell>
          <cell r="L730">
            <v>7.55</v>
          </cell>
          <cell r="M730">
            <v>7.49</v>
          </cell>
          <cell r="N730">
            <v>7.38</v>
          </cell>
          <cell r="O730">
            <v>7.24</v>
          </cell>
          <cell r="P730" t="str">
            <v>N</v>
          </cell>
          <cell r="Q730" t="str">
            <v>North</v>
          </cell>
          <cell r="R730" t="str">
            <v>FC</v>
          </cell>
          <cell r="S730" t="str">
            <v/>
          </cell>
          <cell r="T730" t="str">
            <v/>
          </cell>
          <cell r="U730">
            <v>7.72</v>
          </cell>
          <cell r="V730">
            <v>7.69</v>
          </cell>
          <cell r="W730">
            <v>7.55</v>
          </cell>
          <cell r="X730">
            <v>7.63</v>
          </cell>
          <cell r="Y730">
            <v>7.16</v>
          </cell>
          <cell r="Z730">
            <v>7.44</v>
          </cell>
          <cell r="AA730">
            <v>7.58</v>
          </cell>
          <cell r="AB730">
            <v>7.53</v>
          </cell>
          <cell r="AC730">
            <v>7.55</v>
          </cell>
          <cell r="AD730">
            <v>7.49</v>
          </cell>
          <cell r="AE730">
            <v>7.38</v>
          </cell>
          <cell r="AF730">
            <v>7.24</v>
          </cell>
        </row>
        <row r="731">
          <cell r="A731" t="str">
            <v>PEARBL_2_NSPIN</v>
          </cell>
          <cell r="B731" t="str">
            <v>PEARBL_2_NSPIN</v>
          </cell>
          <cell r="C731" t="str">
            <v>CAISO System</v>
          </cell>
          <cell r="D731">
            <v>21</v>
          </cell>
          <cell r="E731">
            <v>21</v>
          </cell>
          <cell r="F731">
            <v>21</v>
          </cell>
          <cell r="G731">
            <v>46</v>
          </cell>
          <cell r="H731">
            <v>46</v>
          </cell>
          <cell r="I731">
            <v>46</v>
          </cell>
          <cell r="J731">
            <v>46</v>
          </cell>
          <cell r="K731">
            <v>46</v>
          </cell>
          <cell r="L731">
            <v>46</v>
          </cell>
          <cell r="M731">
            <v>46</v>
          </cell>
          <cell r="N731">
            <v>46</v>
          </cell>
          <cell r="O731">
            <v>46</v>
          </cell>
          <cell r="P731" t="str">
            <v>Y</v>
          </cell>
          <cell r="Q731" t="str">
            <v>South</v>
          </cell>
          <cell r="R731" t="str">
            <v>FC</v>
          </cell>
          <cell r="S731" t="str">
            <v/>
          </cell>
          <cell r="U731" t="e">
            <v>#N/A</v>
          </cell>
          <cell r="V731" t="e">
            <v>#N/A</v>
          </cell>
          <cell r="W731" t="e">
            <v>#N/A</v>
          </cell>
          <cell r="X731" t="e">
            <v>#N/A</v>
          </cell>
          <cell r="Y731" t="e">
            <v>#N/A</v>
          </cell>
          <cell r="Z731" t="e">
            <v>#N/A</v>
          </cell>
          <cell r="AA731" t="e">
            <v>#N/A</v>
          </cell>
          <cell r="AB731" t="e">
            <v>#N/A</v>
          </cell>
          <cell r="AC731" t="e">
            <v>#N/A</v>
          </cell>
          <cell r="AD731" t="e">
            <v>#N/A</v>
          </cell>
          <cell r="AE731" t="e">
            <v>#N/A</v>
          </cell>
          <cell r="AF731" t="e">
            <v>#N/A</v>
          </cell>
        </row>
        <row r="732">
          <cell r="A732" t="str">
            <v>PEASE_1_TBEBT1</v>
          </cell>
          <cell r="B732" t="str">
            <v>Tierra Buena Energy Storage</v>
          </cell>
          <cell r="C732" t="str">
            <v>Sierra</v>
          </cell>
          <cell r="D732">
            <v>5</v>
          </cell>
          <cell r="E732">
            <v>5</v>
          </cell>
          <cell r="F732">
            <v>5</v>
          </cell>
          <cell r="G732">
            <v>5</v>
          </cell>
          <cell r="H732">
            <v>5</v>
          </cell>
          <cell r="I732">
            <v>5</v>
          </cell>
          <cell r="J732">
            <v>5</v>
          </cell>
          <cell r="K732">
            <v>5</v>
          </cell>
          <cell r="L732">
            <v>5</v>
          </cell>
          <cell r="M732">
            <v>5</v>
          </cell>
          <cell r="N732">
            <v>5</v>
          </cell>
          <cell r="O732">
            <v>5</v>
          </cell>
          <cell r="P732" t="str">
            <v>Y</v>
          </cell>
          <cell r="Q732" t="str">
            <v>North</v>
          </cell>
          <cell r="R732" t="str">
            <v>ID</v>
          </cell>
          <cell r="S732" t="str">
            <v>100%</v>
          </cell>
          <cell r="T732" t="str">
            <v>Waiting for Q653F-Davis 115 kV reconductoring and possibly more.</v>
          </cell>
          <cell r="U732" t="e">
            <v>#N/A</v>
          </cell>
          <cell r="V732" t="e">
            <v>#N/A</v>
          </cell>
          <cell r="W732" t="e">
            <v>#N/A</v>
          </cell>
          <cell r="X732" t="e">
            <v>#N/A</v>
          </cell>
          <cell r="Y732" t="e">
            <v>#N/A</v>
          </cell>
          <cell r="Z732" t="e">
            <v>#N/A</v>
          </cell>
          <cell r="AA732" t="e">
            <v>#N/A</v>
          </cell>
          <cell r="AB732" t="e">
            <v>#N/A</v>
          </cell>
          <cell r="AC732" t="e">
            <v>#N/A</v>
          </cell>
          <cell r="AD732" t="e">
            <v>#N/A</v>
          </cell>
          <cell r="AE732" t="e">
            <v>#N/A</v>
          </cell>
          <cell r="AF732" t="e">
            <v>#N/A</v>
          </cell>
        </row>
        <row r="733">
          <cell r="A733" t="str">
            <v>PEORIA_1_SOLAR</v>
          </cell>
          <cell r="B733" t="str">
            <v>Sonora 1</v>
          </cell>
          <cell r="C733" t="str">
            <v>Stockton</v>
          </cell>
          <cell r="D733">
            <v>0.01</v>
          </cell>
          <cell r="E733">
            <v>0.05</v>
          </cell>
          <cell r="F733">
            <v>0.05</v>
          </cell>
          <cell r="G733">
            <v>0.07</v>
          </cell>
          <cell r="H733">
            <v>0.1</v>
          </cell>
          <cell r="I733">
            <v>0.2</v>
          </cell>
          <cell r="J733">
            <v>0.22</v>
          </cell>
          <cell r="K733">
            <v>0.19</v>
          </cell>
          <cell r="L733">
            <v>0.17</v>
          </cell>
          <cell r="M733">
            <v>0.11</v>
          </cell>
          <cell r="N733">
            <v>0.09</v>
          </cell>
          <cell r="O733">
            <v>0.05</v>
          </cell>
          <cell r="P733" t="str">
            <v>N</v>
          </cell>
          <cell r="Q733" t="str">
            <v>North</v>
          </cell>
          <cell r="R733" t="str">
            <v>FC</v>
          </cell>
          <cell r="S733" t="str">
            <v/>
          </cell>
          <cell r="T733" t="str">
            <v/>
          </cell>
          <cell r="U733">
            <v>0.01</v>
          </cell>
          <cell r="V733">
            <v>0.05</v>
          </cell>
          <cell r="W733">
            <v>0.05</v>
          </cell>
          <cell r="X733">
            <v>0.07</v>
          </cell>
          <cell r="Y733">
            <v>0.1</v>
          </cell>
          <cell r="Z733">
            <v>0.2</v>
          </cell>
          <cell r="AA733">
            <v>0.22</v>
          </cell>
          <cell r="AB733">
            <v>0.19</v>
          </cell>
          <cell r="AC733">
            <v>0.17</v>
          </cell>
          <cell r="AD733">
            <v>0.11</v>
          </cell>
          <cell r="AE733">
            <v>0.09</v>
          </cell>
          <cell r="AF733">
            <v>0.05</v>
          </cell>
        </row>
        <row r="734">
          <cell r="A734" t="str">
            <v>PHOENX_1_UNIT</v>
          </cell>
          <cell r="B734" t="str">
            <v>PHOENIX PH</v>
          </cell>
          <cell r="C734" t="str">
            <v>Stockton</v>
          </cell>
          <cell r="D734">
            <v>0.33</v>
          </cell>
          <cell r="E734">
            <v>0.28</v>
          </cell>
          <cell r="F734">
            <v>0.68</v>
          </cell>
          <cell r="G734">
            <v>0.93</v>
          </cell>
          <cell r="H734">
            <v>0.88</v>
          </cell>
          <cell r="I734">
            <v>0.82</v>
          </cell>
          <cell r="J734">
            <v>0.92</v>
          </cell>
          <cell r="K734">
            <v>0.92</v>
          </cell>
          <cell r="L734">
            <v>0.9</v>
          </cell>
          <cell r="M734">
            <v>0.45</v>
          </cell>
          <cell r="N734">
            <v>0.45</v>
          </cell>
          <cell r="O734">
            <v>0.55</v>
          </cell>
          <cell r="P734" t="str">
            <v>N</v>
          </cell>
          <cell r="Q734" t="str">
            <v>North</v>
          </cell>
          <cell r="R734" t="str">
            <v>FC</v>
          </cell>
          <cell r="S734" t="str">
            <v/>
          </cell>
          <cell r="T734" t="str">
            <v/>
          </cell>
          <cell r="U734">
            <v>0.33</v>
          </cell>
          <cell r="V734">
            <v>0.28</v>
          </cell>
          <cell r="W734">
            <v>0.68</v>
          </cell>
          <cell r="X734">
            <v>0.93</v>
          </cell>
          <cell r="Y734">
            <v>0.88</v>
          </cell>
          <cell r="Z734">
            <v>0.82</v>
          </cell>
          <cell r="AA734">
            <v>0.92</v>
          </cell>
          <cell r="AB734">
            <v>0.92</v>
          </cell>
          <cell r="AC734">
            <v>0.9</v>
          </cell>
          <cell r="AD734">
            <v>0.45</v>
          </cell>
          <cell r="AE734">
            <v>0.45</v>
          </cell>
          <cell r="AF734">
            <v>0.55</v>
          </cell>
        </row>
        <row r="735">
          <cell r="A735" t="str">
            <v>PINFLT_7_UNITS</v>
          </cell>
          <cell r="B735" t="str">
            <v>PINE FLAT HYDRO AGGREGATE</v>
          </cell>
          <cell r="C735" t="str">
            <v>Fresno</v>
          </cell>
          <cell r="D735">
            <v>0</v>
          </cell>
          <cell r="E735">
            <v>0</v>
          </cell>
          <cell r="F735">
            <v>0</v>
          </cell>
          <cell r="G735">
            <v>0</v>
          </cell>
          <cell r="H735">
            <v>52</v>
          </cell>
          <cell r="I735">
            <v>104.85</v>
          </cell>
          <cell r="J735">
            <v>136.8</v>
          </cell>
          <cell r="K735">
            <v>71.55</v>
          </cell>
          <cell r="L735">
            <v>0</v>
          </cell>
          <cell r="M735">
            <v>0</v>
          </cell>
          <cell r="N735">
            <v>0</v>
          </cell>
          <cell r="O735">
            <v>0</v>
          </cell>
          <cell r="P735" t="str">
            <v>Y</v>
          </cell>
          <cell r="Q735" t="str">
            <v>North</v>
          </cell>
          <cell r="R735" t="str">
            <v>FC</v>
          </cell>
          <cell r="S735" t="str">
            <v/>
          </cell>
          <cell r="U735" t="e">
            <v>#N/A</v>
          </cell>
          <cell r="V735" t="e">
            <v>#N/A</v>
          </cell>
          <cell r="W735" t="e">
            <v>#N/A</v>
          </cell>
          <cell r="X735" t="e">
            <v>#N/A</v>
          </cell>
          <cell r="Y735" t="e">
            <v>#N/A</v>
          </cell>
          <cell r="Z735" t="e">
            <v>#N/A</v>
          </cell>
          <cell r="AA735" t="e">
            <v>#N/A</v>
          </cell>
          <cell r="AB735" t="e">
            <v>#N/A</v>
          </cell>
          <cell r="AC735" t="e">
            <v>#N/A</v>
          </cell>
          <cell r="AD735" t="e">
            <v>#N/A</v>
          </cell>
          <cell r="AE735" t="e">
            <v>#N/A</v>
          </cell>
          <cell r="AF735" t="e">
            <v>#N/A</v>
          </cell>
        </row>
        <row r="736">
          <cell r="A736" t="str">
            <v>PIOPIC_2_CTG1</v>
          </cell>
          <cell r="B736" t="str">
            <v>Pio Pico Unit 1</v>
          </cell>
          <cell r="C736" t="str">
            <v>San Diego-IV</v>
          </cell>
          <cell r="D736">
            <v>111.3</v>
          </cell>
          <cell r="E736">
            <v>111.3</v>
          </cell>
          <cell r="F736">
            <v>111.3</v>
          </cell>
          <cell r="G736">
            <v>111.3</v>
          </cell>
          <cell r="H736">
            <v>111.3</v>
          </cell>
          <cell r="I736">
            <v>111.3</v>
          </cell>
          <cell r="J736">
            <v>111.3</v>
          </cell>
          <cell r="K736">
            <v>111.3</v>
          </cell>
          <cell r="L736">
            <v>111.3</v>
          </cell>
          <cell r="M736">
            <v>111.3</v>
          </cell>
          <cell r="N736">
            <v>111.3</v>
          </cell>
          <cell r="O736">
            <v>111.3</v>
          </cell>
          <cell r="P736" t="str">
            <v>Y</v>
          </cell>
          <cell r="Q736" t="str">
            <v>South</v>
          </cell>
          <cell r="R736" t="str">
            <v>FC</v>
          </cell>
          <cell r="U736" t="e">
            <v>#N/A</v>
          </cell>
          <cell r="V736" t="e">
            <v>#N/A</v>
          </cell>
          <cell r="W736" t="e">
            <v>#N/A</v>
          </cell>
          <cell r="X736" t="e">
            <v>#N/A</v>
          </cell>
          <cell r="Y736" t="e">
            <v>#N/A</v>
          </cell>
          <cell r="Z736" t="e">
            <v>#N/A</v>
          </cell>
          <cell r="AA736" t="e">
            <v>#N/A</v>
          </cell>
          <cell r="AB736" t="e">
            <v>#N/A</v>
          </cell>
          <cell r="AC736" t="e">
            <v>#N/A</v>
          </cell>
          <cell r="AD736" t="e">
            <v>#N/A</v>
          </cell>
          <cell r="AE736" t="e">
            <v>#N/A</v>
          </cell>
          <cell r="AF736" t="e">
            <v>#N/A</v>
          </cell>
        </row>
        <row r="737">
          <cell r="A737" t="str">
            <v>PIOPIC_2_CTG2</v>
          </cell>
          <cell r="B737" t="str">
            <v>Pio Pico Unit 2</v>
          </cell>
          <cell r="C737" t="str">
            <v>San Diego-IV</v>
          </cell>
          <cell r="D737">
            <v>112.7</v>
          </cell>
          <cell r="E737">
            <v>112.7</v>
          </cell>
          <cell r="F737">
            <v>112.7</v>
          </cell>
          <cell r="G737">
            <v>112.7</v>
          </cell>
          <cell r="H737">
            <v>112.7</v>
          </cell>
          <cell r="I737">
            <v>112.7</v>
          </cell>
          <cell r="J737">
            <v>112.7</v>
          </cell>
          <cell r="K737">
            <v>112.7</v>
          </cell>
          <cell r="L737">
            <v>112.7</v>
          </cell>
          <cell r="M737">
            <v>112.7</v>
          </cell>
          <cell r="N737">
            <v>112.7</v>
          </cell>
          <cell r="O737">
            <v>112.7</v>
          </cell>
          <cell r="P737" t="str">
            <v>Y</v>
          </cell>
          <cell r="Q737" t="str">
            <v>South</v>
          </cell>
          <cell r="R737" t="str">
            <v>FC</v>
          </cell>
          <cell r="U737" t="e">
            <v>#N/A</v>
          </cell>
          <cell r="V737" t="e">
            <v>#N/A</v>
          </cell>
          <cell r="W737" t="e">
            <v>#N/A</v>
          </cell>
          <cell r="X737" t="e">
            <v>#N/A</v>
          </cell>
          <cell r="Y737" t="e">
            <v>#N/A</v>
          </cell>
          <cell r="Z737" t="e">
            <v>#N/A</v>
          </cell>
          <cell r="AA737" t="e">
            <v>#N/A</v>
          </cell>
          <cell r="AB737" t="e">
            <v>#N/A</v>
          </cell>
          <cell r="AC737" t="e">
            <v>#N/A</v>
          </cell>
          <cell r="AD737" t="e">
            <v>#N/A</v>
          </cell>
          <cell r="AE737" t="e">
            <v>#N/A</v>
          </cell>
          <cell r="AF737" t="e">
            <v>#N/A</v>
          </cell>
        </row>
        <row r="738">
          <cell r="A738" t="str">
            <v>PIOPIC_2_CTG3</v>
          </cell>
          <cell r="B738" t="str">
            <v>Pio Pico Unit 3</v>
          </cell>
          <cell r="C738" t="str">
            <v>San Diego-IV</v>
          </cell>
          <cell r="D738">
            <v>112</v>
          </cell>
          <cell r="E738">
            <v>112</v>
          </cell>
          <cell r="F738">
            <v>112</v>
          </cell>
          <cell r="G738">
            <v>112</v>
          </cell>
          <cell r="H738">
            <v>112</v>
          </cell>
          <cell r="I738">
            <v>112</v>
          </cell>
          <cell r="J738">
            <v>112</v>
          </cell>
          <cell r="K738">
            <v>112</v>
          </cell>
          <cell r="L738">
            <v>112</v>
          </cell>
          <cell r="M738">
            <v>112</v>
          </cell>
          <cell r="N738">
            <v>112</v>
          </cell>
          <cell r="O738">
            <v>112</v>
          </cell>
          <cell r="P738" t="str">
            <v>Y</v>
          </cell>
          <cell r="Q738" t="str">
            <v>South</v>
          </cell>
          <cell r="R738" t="str">
            <v>FC</v>
          </cell>
          <cell r="U738" t="e">
            <v>#N/A</v>
          </cell>
          <cell r="V738" t="e">
            <v>#N/A</v>
          </cell>
          <cell r="W738" t="e">
            <v>#N/A</v>
          </cell>
          <cell r="X738" t="e">
            <v>#N/A</v>
          </cell>
          <cell r="Y738" t="e">
            <v>#N/A</v>
          </cell>
          <cell r="Z738" t="e">
            <v>#N/A</v>
          </cell>
          <cell r="AA738" t="e">
            <v>#N/A</v>
          </cell>
          <cell r="AB738" t="e">
            <v>#N/A</v>
          </cell>
          <cell r="AC738" t="e">
            <v>#N/A</v>
          </cell>
          <cell r="AD738" t="e">
            <v>#N/A</v>
          </cell>
          <cell r="AE738" t="e">
            <v>#N/A</v>
          </cell>
          <cell r="AF738" t="e">
            <v>#N/A</v>
          </cell>
        </row>
        <row r="739">
          <cell r="A739" t="str">
            <v>PIT1_6_FRIVRA</v>
          </cell>
          <cell r="B739" t="str">
            <v>Fall River Mills Project A</v>
          </cell>
          <cell r="C739" t="str">
            <v>CAISO System</v>
          </cell>
          <cell r="D739">
            <v>0.01</v>
          </cell>
          <cell r="E739">
            <v>0.05</v>
          </cell>
          <cell r="F739">
            <v>0.05</v>
          </cell>
          <cell r="G739">
            <v>0.07</v>
          </cell>
          <cell r="H739">
            <v>0.1</v>
          </cell>
          <cell r="I739">
            <v>0.2</v>
          </cell>
          <cell r="J739">
            <v>0.22</v>
          </cell>
          <cell r="K739">
            <v>0.19</v>
          </cell>
          <cell r="L739">
            <v>0.17</v>
          </cell>
          <cell r="M739">
            <v>0.11</v>
          </cell>
          <cell r="N739">
            <v>0.09</v>
          </cell>
          <cell r="O739">
            <v>0.05</v>
          </cell>
          <cell r="P739" t="str">
            <v>N</v>
          </cell>
          <cell r="Q739" t="str">
            <v>North</v>
          </cell>
          <cell r="R739" t="str">
            <v>ID</v>
          </cell>
          <cell r="S739" t="str">
            <v>100%</v>
          </cell>
          <cell r="T739" t="str">
            <v>18DGD Waiting for Modify QC8SPS-02 and possibly other</v>
          </cell>
          <cell r="U739">
            <v>0.01</v>
          </cell>
          <cell r="V739">
            <v>0.05</v>
          </cell>
          <cell r="W739">
            <v>0.05</v>
          </cell>
          <cell r="X739">
            <v>0.07</v>
          </cell>
          <cell r="Y739">
            <v>0.1</v>
          </cell>
          <cell r="Z739">
            <v>0.2</v>
          </cell>
          <cell r="AA739">
            <v>0.22</v>
          </cell>
          <cell r="AB739">
            <v>0.19</v>
          </cell>
          <cell r="AC739">
            <v>0.17</v>
          </cell>
          <cell r="AD739">
            <v>0.11</v>
          </cell>
          <cell r="AE739">
            <v>0.09</v>
          </cell>
          <cell r="AF739">
            <v>0.05</v>
          </cell>
        </row>
        <row r="740">
          <cell r="A740" t="str">
            <v>PIT1_7_UNIT 1</v>
          </cell>
          <cell r="B740" t="str">
            <v>PIT PH 1 UNIT 1</v>
          </cell>
          <cell r="C740" t="str">
            <v>CAISO System</v>
          </cell>
          <cell r="D740">
            <v>20.4</v>
          </cell>
          <cell r="E740">
            <v>17</v>
          </cell>
          <cell r="F740">
            <v>16.88</v>
          </cell>
          <cell r="G740">
            <v>17.28</v>
          </cell>
          <cell r="H740">
            <v>18.4</v>
          </cell>
          <cell r="I740">
            <v>16.88</v>
          </cell>
          <cell r="J740">
            <v>15.6</v>
          </cell>
          <cell r="K740">
            <v>15.76</v>
          </cell>
          <cell r="L740">
            <v>16.36</v>
          </cell>
          <cell r="M740">
            <v>0</v>
          </cell>
          <cell r="N740">
            <v>0</v>
          </cell>
          <cell r="O740">
            <v>0</v>
          </cell>
          <cell r="P740" t="str">
            <v>Y</v>
          </cell>
          <cell r="Q740" t="str">
            <v>North</v>
          </cell>
          <cell r="R740" t="str">
            <v>FC</v>
          </cell>
          <cell r="S740" t="str">
            <v/>
          </cell>
          <cell r="T740" t="str">
            <v/>
          </cell>
          <cell r="U740" t="e">
            <v>#N/A</v>
          </cell>
          <cell r="V740" t="e">
            <v>#N/A</v>
          </cell>
          <cell r="W740" t="e">
            <v>#N/A</v>
          </cell>
          <cell r="X740" t="e">
            <v>#N/A</v>
          </cell>
          <cell r="Y740" t="e">
            <v>#N/A</v>
          </cell>
          <cell r="Z740" t="e">
            <v>#N/A</v>
          </cell>
          <cell r="AA740" t="e">
            <v>#N/A</v>
          </cell>
          <cell r="AB740" t="e">
            <v>#N/A</v>
          </cell>
          <cell r="AC740" t="e">
            <v>#N/A</v>
          </cell>
          <cell r="AD740" t="e">
            <v>#N/A</v>
          </cell>
          <cell r="AE740" t="e">
            <v>#N/A</v>
          </cell>
          <cell r="AF740" t="e">
            <v>#N/A</v>
          </cell>
        </row>
        <row r="741">
          <cell r="A741" t="str">
            <v>PIT1_7_UNIT 2</v>
          </cell>
          <cell r="B741" t="str">
            <v>PIT PH 1 UNIT 2</v>
          </cell>
          <cell r="C741" t="str">
            <v>CAISO System</v>
          </cell>
          <cell r="D741">
            <v>14.4</v>
          </cell>
          <cell r="E741">
            <v>14.4</v>
          </cell>
          <cell r="F741">
            <v>14.4</v>
          </cell>
          <cell r="G741">
            <v>14.4</v>
          </cell>
          <cell r="H741">
            <v>15.6</v>
          </cell>
          <cell r="I741">
            <v>9.2</v>
          </cell>
          <cell r="J741">
            <v>8.6</v>
          </cell>
          <cell r="K741">
            <v>9.2</v>
          </cell>
          <cell r="L741">
            <v>9.2</v>
          </cell>
          <cell r="M741">
            <v>6.24</v>
          </cell>
          <cell r="N741">
            <v>14.4</v>
          </cell>
          <cell r="O741">
            <v>14.4</v>
          </cell>
          <cell r="P741" t="str">
            <v>Y</v>
          </cell>
          <cell r="Q741" t="str">
            <v>North</v>
          </cell>
          <cell r="R741" t="str">
            <v>FC</v>
          </cell>
          <cell r="S741" t="str">
            <v/>
          </cell>
          <cell r="T741" t="str">
            <v/>
          </cell>
          <cell r="U741" t="e">
            <v>#N/A</v>
          </cell>
          <cell r="V741" t="e">
            <v>#N/A</v>
          </cell>
          <cell r="W741" t="e">
            <v>#N/A</v>
          </cell>
          <cell r="X741" t="e">
            <v>#N/A</v>
          </cell>
          <cell r="Y741" t="e">
            <v>#N/A</v>
          </cell>
          <cell r="Z741" t="e">
            <v>#N/A</v>
          </cell>
          <cell r="AA741" t="e">
            <v>#N/A</v>
          </cell>
          <cell r="AB741" t="e">
            <v>#N/A</v>
          </cell>
          <cell r="AC741" t="e">
            <v>#N/A</v>
          </cell>
          <cell r="AD741" t="e">
            <v>#N/A</v>
          </cell>
          <cell r="AE741" t="e">
            <v>#N/A</v>
          </cell>
          <cell r="AF741" t="e">
            <v>#N/A</v>
          </cell>
        </row>
        <row r="742">
          <cell r="A742" t="str">
            <v>PIT3_7_PL1X3</v>
          </cell>
          <cell r="B742" t="str">
            <v>PIT PH 3 UNITS 1, 2 &amp; 3 AGGREGATE</v>
          </cell>
          <cell r="C742" t="str">
            <v>CAISO System</v>
          </cell>
          <cell r="D742">
            <v>36</v>
          </cell>
          <cell r="E742">
            <v>32.8</v>
          </cell>
          <cell r="F742">
            <v>32</v>
          </cell>
          <cell r="G742">
            <v>35.2</v>
          </cell>
          <cell r="H742">
            <v>44.8</v>
          </cell>
          <cell r="I742">
            <v>49</v>
          </cell>
          <cell r="J742">
            <v>54.6</v>
          </cell>
          <cell r="K742">
            <v>43</v>
          </cell>
          <cell r="L742">
            <v>30.2</v>
          </cell>
          <cell r="M742">
            <v>28.4</v>
          </cell>
          <cell r="N742">
            <v>28.8</v>
          </cell>
          <cell r="O742">
            <v>36.6</v>
          </cell>
          <cell r="P742" t="str">
            <v>Y</v>
          </cell>
          <cell r="Q742" t="str">
            <v>North</v>
          </cell>
          <cell r="R742" t="str">
            <v>FC</v>
          </cell>
          <cell r="S742" t="str">
            <v/>
          </cell>
          <cell r="T742" t="str">
            <v/>
          </cell>
          <cell r="U742" t="e">
            <v>#N/A</v>
          </cell>
          <cell r="V742" t="e">
            <v>#N/A</v>
          </cell>
          <cell r="W742" t="e">
            <v>#N/A</v>
          </cell>
          <cell r="X742" t="e">
            <v>#N/A</v>
          </cell>
          <cell r="Y742" t="e">
            <v>#N/A</v>
          </cell>
          <cell r="Z742" t="e">
            <v>#N/A</v>
          </cell>
          <cell r="AA742" t="e">
            <v>#N/A</v>
          </cell>
          <cell r="AB742" t="e">
            <v>#N/A</v>
          </cell>
          <cell r="AC742" t="e">
            <v>#N/A</v>
          </cell>
          <cell r="AD742" t="e">
            <v>#N/A</v>
          </cell>
          <cell r="AE742" t="e">
            <v>#N/A</v>
          </cell>
          <cell r="AF742" t="e">
            <v>#N/A</v>
          </cell>
        </row>
        <row r="743">
          <cell r="A743" t="str">
            <v>PIT4_7_PL1X2</v>
          </cell>
          <cell r="B743" t="str">
            <v>PIT PH 4 UNITS 1 &amp; 2 AGGREGATE</v>
          </cell>
          <cell r="C743" t="str">
            <v>CAISO System</v>
          </cell>
          <cell r="D743">
            <v>50.2</v>
          </cell>
          <cell r="E743">
            <v>45.6</v>
          </cell>
          <cell r="F743">
            <v>44</v>
          </cell>
          <cell r="G743">
            <v>45.68</v>
          </cell>
          <cell r="H743">
            <v>45.2</v>
          </cell>
          <cell r="I743">
            <v>55.6</v>
          </cell>
          <cell r="J743">
            <v>65</v>
          </cell>
          <cell r="K743">
            <v>54</v>
          </cell>
          <cell r="L743">
            <v>39.08</v>
          </cell>
          <cell r="M743">
            <v>39.8</v>
          </cell>
          <cell r="N743">
            <v>42.4</v>
          </cell>
          <cell r="O743">
            <v>49</v>
          </cell>
          <cell r="P743" t="str">
            <v>Y</v>
          </cell>
          <cell r="Q743" t="str">
            <v>North</v>
          </cell>
          <cell r="R743" t="str">
            <v>FC</v>
          </cell>
          <cell r="S743" t="str">
            <v/>
          </cell>
          <cell r="T743" t="str">
            <v/>
          </cell>
          <cell r="U743" t="e">
            <v>#N/A</v>
          </cell>
          <cell r="V743" t="e">
            <v>#N/A</v>
          </cell>
          <cell r="W743" t="e">
            <v>#N/A</v>
          </cell>
          <cell r="X743" t="e">
            <v>#N/A</v>
          </cell>
          <cell r="Y743" t="e">
            <v>#N/A</v>
          </cell>
          <cell r="Z743" t="e">
            <v>#N/A</v>
          </cell>
          <cell r="AA743" t="e">
            <v>#N/A</v>
          </cell>
          <cell r="AB743" t="e">
            <v>#N/A</v>
          </cell>
          <cell r="AC743" t="e">
            <v>#N/A</v>
          </cell>
          <cell r="AD743" t="e">
            <v>#N/A</v>
          </cell>
          <cell r="AE743" t="e">
            <v>#N/A</v>
          </cell>
          <cell r="AF743" t="e">
            <v>#N/A</v>
          </cell>
        </row>
        <row r="744">
          <cell r="A744" t="str">
            <v>PIT5_7_PL1X2</v>
          </cell>
          <cell r="B744" t="str">
            <v>PIT PH 5 UNITS 1 &amp; 2 AGGREGATE</v>
          </cell>
          <cell r="C744" t="str">
            <v>CAISO System</v>
          </cell>
          <cell r="D744">
            <v>48.4</v>
          </cell>
          <cell r="E744">
            <v>16.8</v>
          </cell>
          <cell r="F744">
            <v>40</v>
          </cell>
          <cell r="G744">
            <v>30.4</v>
          </cell>
          <cell r="H744">
            <v>43.2</v>
          </cell>
          <cell r="I744">
            <v>41.6</v>
          </cell>
          <cell r="J744">
            <v>42.4</v>
          </cell>
          <cell r="K744">
            <v>33.6</v>
          </cell>
          <cell r="L744">
            <v>33.6</v>
          </cell>
          <cell r="M744">
            <v>18.4</v>
          </cell>
          <cell r="N744">
            <v>31.2</v>
          </cell>
          <cell r="O744">
            <v>25.8</v>
          </cell>
          <cell r="P744" t="str">
            <v>Y</v>
          </cell>
          <cell r="Q744" t="str">
            <v>North</v>
          </cell>
          <cell r="R744" t="str">
            <v>FC</v>
          </cell>
          <cell r="S744" t="str">
            <v/>
          </cell>
          <cell r="T744" t="str">
            <v/>
          </cell>
          <cell r="U744" t="e">
            <v>#N/A</v>
          </cell>
          <cell r="V744" t="e">
            <v>#N/A</v>
          </cell>
          <cell r="W744" t="e">
            <v>#N/A</v>
          </cell>
          <cell r="X744" t="e">
            <v>#N/A</v>
          </cell>
          <cell r="Y744" t="e">
            <v>#N/A</v>
          </cell>
          <cell r="Z744" t="e">
            <v>#N/A</v>
          </cell>
          <cell r="AA744" t="e">
            <v>#N/A</v>
          </cell>
          <cell r="AB744" t="e">
            <v>#N/A</v>
          </cell>
          <cell r="AC744" t="e">
            <v>#N/A</v>
          </cell>
          <cell r="AD744" t="e">
            <v>#N/A</v>
          </cell>
          <cell r="AE744" t="e">
            <v>#N/A</v>
          </cell>
          <cell r="AF744" t="e">
            <v>#N/A</v>
          </cell>
        </row>
        <row r="745">
          <cell r="A745" t="str">
            <v>PIT5_7_PL3X4</v>
          </cell>
          <cell r="B745" t="str">
            <v>PIT PH 5 UNITS 3 &amp; 4 AGGREGATE</v>
          </cell>
          <cell r="C745" t="str">
            <v>CAISO System</v>
          </cell>
          <cell r="D745">
            <v>32</v>
          </cell>
          <cell r="E745">
            <v>34.4</v>
          </cell>
          <cell r="F745">
            <v>32</v>
          </cell>
          <cell r="G745">
            <v>32</v>
          </cell>
          <cell r="H745">
            <v>32</v>
          </cell>
          <cell r="I745">
            <v>47.2</v>
          </cell>
          <cell r="J745">
            <v>44</v>
          </cell>
          <cell r="K745">
            <v>37.6</v>
          </cell>
          <cell r="L745">
            <v>35.2</v>
          </cell>
          <cell r="M745">
            <v>46.4</v>
          </cell>
          <cell r="N745">
            <v>32</v>
          </cell>
          <cell r="O745">
            <v>32</v>
          </cell>
          <cell r="P745" t="str">
            <v>Y</v>
          </cell>
          <cell r="Q745" t="str">
            <v>North</v>
          </cell>
          <cell r="R745" t="str">
            <v>FC</v>
          </cell>
          <cell r="S745" t="str">
            <v/>
          </cell>
          <cell r="T745" t="str">
            <v/>
          </cell>
          <cell r="U745" t="e">
            <v>#N/A</v>
          </cell>
          <cell r="V745" t="e">
            <v>#N/A</v>
          </cell>
          <cell r="W745" t="e">
            <v>#N/A</v>
          </cell>
          <cell r="X745" t="e">
            <v>#N/A</v>
          </cell>
          <cell r="Y745" t="e">
            <v>#N/A</v>
          </cell>
          <cell r="Z745" t="e">
            <v>#N/A</v>
          </cell>
          <cell r="AA745" t="e">
            <v>#N/A</v>
          </cell>
          <cell r="AB745" t="e">
            <v>#N/A</v>
          </cell>
          <cell r="AC745" t="e">
            <v>#N/A</v>
          </cell>
          <cell r="AD745" t="e">
            <v>#N/A</v>
          </cell>
          <cell r="AE745" t="e">
            <v>#N/A</v>
          </cell>
          <cell r="AF745" t="e">
            <v>#N/A</v>
          </cell>
        </row>
        <row r="746">
          <cell r="A746" t="str">
            <v>PIT5_7_QFUNTS</v>
          </cell>
          <cell r="B746" t="str">
            <v>GRASSHOPPER FLAT HYDRO</v>
          </cell>
          <cell r="C746" t="str">
            <v>CAISO System</v>
          </cell>
          <cell r="D746">
            <v>0.17</v>
          </cell>
          <cell r="E746">
            <v>0.29</v>
          </cell>
          <cell r="F746">
            <v>0.41</v>
          </cell>
          <cell r="G746">
            <v>0.53</v>
          </cell>
          <cell r="H746">
            <v>0.34</v>
          </cell>
          <cell r="I746">
            <v>0.11</v>
          </cell>
          <cell r="J746">
            <v>0.01</v>
          </cell>
          <cell r="K746">
            <v>0</v>
          </cell>
          <cell r="L746">
            <v>0</v>
          </cell>
          <cell r="M746">
            <v>0.01</v>
          </cell>
          <cell r="N746">
            <v>0.05</v>
          </cell>
          <cell r="O746">
            <v>0.04</v>
          </cell>
          <cell r="P746" t="str">
            <v>N</v>
          </cell>
          <cell r="Q746" t="str">
            <v>North</v>
          </cell>
          <cell r="R746" t="str">
            <v>FC</v>
          </cell>
          <cell r="S746" t="str">
            <v/>
          </cell>
          <cell r="T746" t="str">
            <v/>
          </cell>
          <cell r="U746">
            <v>0.17</v>
          </cell>
          <cell r="V746">
            <v>0.29</v>
          </cell>
          <cell r="W746">
            <v>0.41</v>
          </cell>
          <cell r="X746">
            <v>0.53</v>
          </cell>
          <cell r="Y746">
            <v>0.34</v>
          </cell>
          <cell r="Z746">
            <v>0.11</v>
          </cell>
          <cell r="AA746">
            <v>0.01</v>
          </cell>
          <cell r="AB746">
            <v>0</v>
          </cell>
          <cell r="AC746">
            <v>0</v>
          </cell>
          <cell r="AD746">
            <v>0.01</v>
          </cell>
          <cell r="AE746">
            <v>0.05</v>
          </cell>
          <cell r="AF746">
            <v>0.04</v>
          </cell>
        </row>
        <row r="747">
          <cell r="A747" t="str">
            <v>PIT6_7_UNIT 1</v>
          </cell>
          <cell r="B747" t="str">
            <v>PIT PH 6 UNIT 1</v>
          </cell>
          <cell r="C747" t="str">
            <v>CAISO System</v>
          </cell>
          <cell r="D747">
            <v>31.2</v>
          </cell>
          <cell r="E747">
            <v>31.12</v>
          </cell>
          <cell r="F747">
            <v>31.2</v>
          </cell>
          <cell r="G747">
            <v>38.2</v>
          </cell>
          <cell r="H747">
            <v>31.2</v>
          </cell>
          <cell r="I747">
            <v>37</v>
          </cell>
          <cell r="J747">
            <v>37.2</v>
          </cell>
          <cell r="K747">
            <v>36.34</v>
          </cell>
          <cell r="L747">
            <v>30.46</v>
          </cell>
          <cell r="M747">
            <v>30.28</v>
          </cell>
          <cell r="N747">
            <v>35.51</v>
          </cell>
          <cell r="O747">
            <v>38</v>
          </cell>
          <cell r="P747" t="str">
            <v>Y</v>
          </cell>
          <cell r="Q747" t="str">
            <v>North</v>
          </cell>
          <cell r="R747" t="str">
            <v>FC</v>
          </cell>
          <cell r="S747" t="str">
            <v/>
          </cell>
          <cell r="T747" t="str">
            <v/>
          </cell>
          <cell r="U747" t="e">
            <v>#N/A</v>
          </cell>
          <cell r="V747" t="e">
            <v>#N/A</v>
          </cell>
          <cell r="W747" t="e">
            <v>#N/A</v>
          </cell>
          <cell r="X747" t="e">
            <v>#N/A</v>
          </cell>
          <cell r="Y747" t="e">
            <v>#N/A</v>
          </cell>
          <cell r="Z747" t="e">
            <v>#N/A</v>
          </cell>
          <cell r="AA747" t="e">
            <v>#N/A</v>
          </cell>
          <cell r="AB747" t="e">
            <v>#N/A</v>
          </cell>
          <cell r="AC747" t="e">
            <v>#N/A</v>
          </cell>
          <cell r="AD747" t="e">
            <v>#N/A</v>
          </cell>
          <cell r="AE747" t="e">
            <v>#N/A</v>
          </cell>
          <cell r="AF747" t="e">
            <v>#N/A</v>
          </cell>
        </row>
        <row r="748">
          <cell r="A748" t="str">
            <v>PIT6_7_UNIT 2</v>
          </cell>
          <cell r="B748" t="str">
            <v>PIT PH 6 UNIT 2</v>
          </cell>
          <cell r="C748" t="str">
            <v>CAISO System</v>
          </cell>
          <cell r="D748">
            <v>38</v>
          </cell>
          <cell r="E748">
            <v>38.2</v>
          </cell>
          <cell r="F748">
            <v>38.51</v>
          </cell>
          <cell r="G748">
            <v>37.65</v>
          </cell>
          <cell r="H748">
            <v>31.15</v>
          </cell>
          <cell r="I748">
            <v>37.8</v>
          </cell>
          <cell r="J748">
            <v>36.78</v>
          </cell>
          <cell r="K748">
            <v>36.7</v>
          </cell>
          <cell r="L748">
            <v>35.72</v>
          </cell>
          <cell r="M748">
            <v>29.76</v>
          </cell>
          <cell r="N748">
            <v>36.3</v>
          </cell>
          <cell r="O748">
            <v>38.04</v>
          </cell>
          <cell r="P748" t="str">
            <v>Y</v>
          </cell>
          <cell r="Q748" t="str">
            <v>North</v>
          </cell>
          <cell r="R748" t="str">
            <v>FC</v>
          </cell>
          <cell r="S748" t="str">
            <v/>
          </cell>
          <cell r="T748" t="str">
            <v/>
          </cell>
          <cell r="U748" t="e">
            <v>#N/A</v>
          </cell>
          <cell r="V748" t="e">
            <v>#N/A</v>
          </cell>
          <cell r="W748" t="e">
            <v>#N/A</v>
          </cell>
          <cell r="X748" t="e">
            <v>#N/A</v>
          </cell>
          <cell r="Y748" t="e">
            <v>#N/A</v>
          </cell>
          <cell r="Z748" t="e">
            <v>#N/A</v>
          </cell>
          <cell r="AA748" t="e">
            <v>#N/A</v>
          </cell>
          <cell r="AB748" t="e">
            <v>#N/A</v>
          </cell>
          <cell r="AC748" t="e">
            <v>#N/A</v>
          </cell>
          <cell r="AD748" t="e">
            <v>#N/A</v>
          </cell>
          <cell r="AE748" t="e">
            <v>#N/A</v>
          </cell>
          <cell r="AF748" t="e">
            <v>#N/A</v>
          </cell>
        </row>
        <row r="749">
          <cell r="A749" t="str">
            <v>PIT7_7_UNIT 1</v>
          </cell>
          <cell r="B749" t="str">
            <v>PIT PH 7 UNIT 1</v>
          </cell>
          <cell r="C749" t="str">
            <v>CAISO System</v>
          </cell>
          <cell r="D749">
            <v>52.2</v>
          </cell>
          <cell r="E749">
            <v>51.08</v>
          </cell>
          <cell r="F749">
            <v>53.2</v>
          </cell>
          <cell r="G749">
            <v>53.14</v>
          </cell>
          <cell r="H749">
            <v>51.64</v>
          </cell>
          <cell r="I749">
            <v>52</v>
          </cell>
          <cell r="J749">
            <v>53.2</v>
          </cell>
          <cell r="K749">
            <v>53.4</v>
          </cell>
          <cell r="L749">
            <v>53.44</v>
          </cell>
          <cell r="M749">
            <v>51.36</v>
          </cell>
          <cell r="N749">
            <v>42.4</v>
          </cell>
          <cell r="O749">
            <v>53.09</v>
          </cell>
          <cell r="P749" t="str">
            <v>Y</v>
          </cell>
          <cell r="Q749" t="str">
            <v>North</v>
          </cell>
          <cell r="R749" t="str">
            <v>FC</v>
          </cell>
          <cell r="S749" t="str">
            <v/>
          </cell>
          <cell r="T749" t="str">
            <v/>
          </cell>
          <cell r="U749" t="e">
            <v>#N/A</v>
          </cell>
          <cell r="V749" t="e">
            <v>#N/A</v>
          </cell>
          <cell r="W749" t="e">
            <v>#N/A</v>
          </cell>
          <cell r="X749" t="e">
            <v>#N/A</v>
          </cell>
          <cell r="Y749" t="e">
            <v>#N/A</v>
          </cell>
          <cell r="Z749" t="e">
            <v>#N/A</v>
          </cell>
          <cell r="AA749" t="e">
            <v>#N/A</v>
          </cell>
          <cell r="AB749" t="e">
            <v>#N/A</v>
          </cell>
          <cell r="AC749" t="e">
            <v>#N/A</v>
          </cell>
          <cell r="AD749" t="e">
            <v>#N/A</v>
          </cell>
          <cell r="AE749" t="e">
            <v>#N/A</v>
          </cell>
          <cell r="AF749" t="e">
            <v>#N/A</v>
          </cell>
        </row>
        <row r="750">
          <cell r="A750" t="str">
            <v>PIT7_7_UNIT 2</v>
          </cell>
          <cell r="B750" t="str">
            <v>PIT PH 7 UNIT 2</v>
          </cell>
          <cell r="C750" t="str">
            <v>CAISO System</v>
          </cell>
          <cell r="D750">
            <v>49.76</v>
          </cell>
          <cell r="E750">
            <v>49.46</v>
          </cell>
          <cell r="F750">
            <v>52.4</v>
          </cell>
          <cell r="G750">
            <v>52.6</v>
          </cell>
          <cell r="H750">
            <v>41.9</v>
          </cell>
          <cell r="I750">
            <v>50.76</v>
          </cell>
          <cell r="J750">
            <v>52.2</v>
          </cell>
          <cell r="K750">
            <v>53.2</v>
          </cell>
          <cell r="L750">
            <v>53.39</v>
          </cell>
          <cell r="M750">
            <v>52.8</v>
          </cell>
          <cell r="N750">
            <v>43.47</v>
          </cell>
          <cell r="O750">
            <v>42.39</v>
          </cell>
          <cell r="P750" t="str">
            <v>Y</v>
          </cell>
          <cell r="Q750" t="str">
            <v>North</v>
          </cell>
          <cell r="R750" t="str">
            <v>FC</v>
          </cell>
          <cell r="S750" t="str">
            <v/>
          </cell>
          <cell r="T750" t="str">
            <v/>
          </cell>
          <cell r="U750" t="e">
            <v>#N/A</v>
          </cell>
          <cell r="V750" t="e">
            <v>#N/A</v>
          </cell>
          <cell r="W750" t="e">
            <v>#N/A</v>
          </cell>
          <cell r="X750" t="e">
            <v>#N/A</v>
          </cell>
          <cell r="Y750" t="e">
            <v>#N/A</v>
          </cell>
          <cell r="Z750" t="e">
            <v>#N/A</v>
          </cell>
          <cell r="AA750" t="e">
            <v>#N/A</v>
          </cell>
          <cell r="AB750" t="e">
            <v>#N/A</v>
          </cell>
          <cell r="AC750" t="e">
            <v>#N/A</v>
          </cell>
          <cell r="AD750" t="e">
            <v>#N/A</v>
          </cell>
          <cell r="AE750" t="e">
            <v>#N/A</v>
          </cell>
          <cell r="AF750" t="e">
            <v>#N/A</v>
          </cell>
        </row>
        <row r="751">
          <cell r="A751" t="str">
            <v>PIUTE_6_GNBSR1</v>
          </cell>
          <cell r="B751" t="str">
            <v>Green Beanworks B</v>
          </cell>
          <cell r="C751" t="str">
            <v>Big Creek-Ventura</v>
          </cell>
          <cell r="D751">
            <v>0.01</v>
          </cell>
          <cell r="E751">
            <v>0.09</v>
          </cell>
          <cell r="F751">
            <v>0.11</v>
          </cell>
          <cell r="G751">
            <v>0.13</v>
          </cell>
          <cell r="H751">
            <v>0.19</v>
          </cell>
          <cell r="I751">
            <v>0.39</v>
          </cell>
          <cell r="J751">
            <v>0.43</v>
          </cell>
          <cell r="K751">
            <v>0.37</v>
          </cell>
          <cell r="L751">
            <v>0.33</v>
          </cell>
          <cell r="M751">
            <v>0.22</v>
          </cell>
          <cell r="N751">
            <v>0.17</v>
          </cell>
          <cell r="O751">
            <v>0.11</v>
          </cell>
          <cell r="P751" t="str">
            <v>N</v>
          </cell>
          <cell r="Q751" t="str">
            <v>South</v>
          </cell>
          <cell r="R751" t="str">
            <v>FC</v>
          </cell>
          <cell r="S751" t="str">
            <v/>
          </cell>
          <cell r="T751" t="str">
            <v/>
          </cell>
          <cell r="U751">
            <v>0.01</v>
          </cell>
          <cell r="V751">
            <v>0.09</v>
          </cell>
          <cell r="W751">
            <v>0.11</v>
          </cell>
          <cell r="X751">
            <v>0.13</v>
          </cell>
          <cell r="Y751">
            <v>0.19</v>
          </cell>
          <cell r="Z751">
            <v>0.39</v>
          </cell>
          <cell r="AA751">
            <v>0.43</v>
          </cell>
          <cell r="AB751">
            <v>0.37</v>
          </cell>
          <cell r="AC751">
            <v>0.33</v>
          </cell>
          <cell r="AD751">
            <v>0.22</v>
          </cell>
          <cell r="AE751">
            <v>0.17</v>
          </cell>
          <cell r="AF751">
            <v>0.11</v>
          </cell>
        </row>
        <row r="752">
          <cell r="A752" t="str">
            <v>PLACVL_1_CHILIB</v>
          </cell>
          <cell r="B752" t="str">
            <v>Chili Bar Powerhouse</v>
          </cell>
          <cell r="C752" t="str">
            <v>Sierra</v>
          </cell>
          <cell r="D752">
            <v>0.76</v>
          </cell>
          <cell r="E752">
            <v>0.56</v>
          </cell>
          <cell r="F752">
            <v>2.91</v>
          </cell>
          <cell r="G752">
            <v>4.45</v>
          </cell>
          <cell r="H752">
            <v>4.2</v>
          </cell>
          <cell r="I752">
            <v>2.93</v>
          </cell>
          <cell r="J752">
            <v>2.37</v>
          </cell>
          <cell r="K752">
            <v>2.89</v>
          </cell>
          <cell r="L752">
            <v>1.86</v>
          </cell>
          <cell r="M752">
            <v>1.34</v>
          </cell>
          <cell r="N752">
            <v>1.01</v>
          </cell>
          <cell r="O752">
            <v>0.97</v>
          </cell>
          <cell r="P752" t="str">
            <v>N</v>
          </cell>
          <cell r="Q752" t="str">
            <v>North</v>
          </cell>
          <cell r="R752" t="str">
            <v>FC</v>
          </cell>
          <cell r="S752" t="str">
            <v/>
          </cell>
          <cell r="T752" t="str">
            <v/>
          </cell>
          <cell r="U752">
            <v>0.76</v>
          </cell>
          <cell r="V752">
            <v>0.56</v>
          </cell>
          <cell r="W752">
            <v>2.91</v>
          </cell>
          <cell r="X752">
            <v>4.45</v>
          </cell>
          <cell r="Y752">
            <v>4.2</v>
          </cell>
          <cell r="Z752">
            <v>2.93</v>
          </cell>
          <cell r="AA752">
            <v>2.37</v>
          </cell>
          <cell r="AB752">
            <v>2.89</v>
          </cell>
          <cell r="AC752">
            <v>1.86</v>
          </cell>
          <cell r="AD752">
            <v>1.34</v>
          </cell>
          <cell r="AE752">
            <v>1.01</v>
          </cell>
          <cell r="AF752">
            <v>0.97</v>
          </cell>
        </row>
        <row r="753">
          <cell r="A753" t="str">
            <v>PLACVL_1_RCKCRE</v>
          </cell>
          <cell r="B753" t="str">
            <v>Rock Creek Hydro</v>
          </cell>
          <cell r="C753" t="str">
            <v>Sierra</v>
          </cell>
          <cell r="D753">
            <v>0.11</v>
          </cell>
          <cell r="E753">
            <v>0.18</v>
          </cell>
          <cell r="F753">
            <v>0.42</v>
          </cell>
          <cell r="G753">
            <v>0.29</v>
          </cell>
          <cell r="H753">
            <v>0.09</v>
          </cell>
          <cell r="I753">
            <v>0</v>
          </cell>
          <cell r="J753">
            <v>0</v>
          </cell>
          <cell r="K753">
            <v>0</v>
          </cell>
          <cell r="L753">
            <v>0</v>
          </cell>
          <cell r="M753">
            <v>0</v>
          </cell>
          <cell r="N753">
            <v>0.01</v>
          </cell>
          <cell r="O753">
            <v>0.04</v>
          </cell>
          <cell r="P753" t="str">
            <v>N</v>
          </cell>
          <cell r="Q753" t="str">
            <v>North</v>
          </cell>
          <cell r="R753" t="str">
            <v>FC</v>
          </cell>
          <cell r="S753" t="str">
            <v/>
          </cell>
          <cell r="T753" t="str">
            <v/>
          </cell>
          <cell r="U753">
            <v>0.11</v>
          </cell>
          <cell r="V753">
            <v>0.18</v>
          </cell>
          <cell r="W753">
            <v>0.42</v>
          </cell>
          <cell r="X753">
            <v>0.29</v>
          </cell>
          <cell r="Y753">
            <v>0.09</v>
          </cell>
          <cell r="Z753">
            <v>0</v>
          </cell>
          <cell r="AA753">
            <v>0</v>
          </cell>
          <cell r="AB753">
            <v>0</v>
          </cell>
          <cell r="AC753">
            <v>0</v>
          </cell>
          <cell r="AD753">
            <v>0</v>
          </cell>
          <cell r="AE753">
            <v>0.01</v>
          </cell>
          <cell r="AF753">
            <v>0.04</v>
          </cell>
        </row>
        <row r="754">
          <cell r="A754" t="str">
            <v>PLAINV_6_BSOLAR</v>
          </cell>
          <cell r="B754" t="str">
            <v>Western Antelope Blue Sky Ranch A </v>
          </cell>
          <cell r="C754" t="str">
            <v>Big Creek-Ventura</v>
          </cell>
          <cell r="D754">
            <v>0</v>
          </cell>
          <cell r="E754">
            <v>0</v>
          </cell>
          <cell r="F754">
            <v>0</v>
          </cell>
          <cell r="G754">
            <v>0</v>
          </cell>
          <cell r="H754">
            <v>0</v>
          </cell>
          <cell r="I754">
            <v>0</v>
          </cell>
          <cell r="J754">
            <v>0</v>
          </cell>
          <cell r="K754">
            <v>0</v>
          </cell>
          <cell r="L754">
            <v>0</v>
          </cell>
          <cell r="M754">
            <v>0</v>
          </cell>
          <cell r="N754">
            <v>0</v>
          </cell>
          <cell r="O754">
            <v>0</v>
          </cell>
          <cell r="P754" t="str">
            <v>N</v>
          </cell>
          <cell r="Q754" t="str">
            <v>South</v>
          </cell>
          <cell r="R754" t="str">
            <v>EO</v>
          </cell>
          <cell r="S754" t="str">
            <v/>
          </cell>
          <cell r="T754" t="str">
            <v/>
          </cell>
          <cell r="U754">
            <v>0.08</v>
          </cell>
          <cell r="V754">
            <v>0.6</v>
          </cell>
          <cell r="W754">
            <v>0.7</v>
          </cell>
          <cell r="X754">
            <v>0.88</v>
          </cell>
          <cell r="Y754">
            <v>1.28</v>
          </cell>
          <cell r="Z754">
            <v>2.62</v>
          </cell>
          <cell r="AA754">
            <v>2.88</v>
          </cell>
          <cell r="AB754">
            <v>2.48</v>
          </cell>
          <cell r="AC754">
            <v>2.22</v>
          </cell>
          <cell r="AD754">
            <v>1.48</v>
          </cell>
          <cell r="AE754">
            <v>1.14</v>
          </cell>
          <cell r="AF754">
            <v>0.7</v>
          </cell>
        </row>
        <row r="755">
          <cell r="A755" t="str">
            <v>PLAINV_6_DSOLAR</v>
          </cell>
          <cell r="B755" t="str">
            <v>Western Antelope Dry Ranch </v>
          </cell>
          <cell r="C755" t="str">
            <v>Big Creek-Ventura</v>
          </cell>
          <cell r="D755">
            <v>0.04</v>
          </cell>
          <cell r="E755">
            <v>0.3</v>
          </cell>
          <cell r="F755">
            <v>0.35</v>
          </cell>
          <cell r="G755">
            <v>0.44</v>
          </cell>
          <cell r="H755">
            <v>0.64</v>
          </cell>
          <cell r="I755">
            <v>1.31</v>
          </cell>
          <cell r="J755">
            <v>1.44</v>
          </cell>
          <cell r="K755">
            <v>1.24</v>
          </cell>
          <cell r="L755">
            <v>1.11</v>
          </cell>
          <cell r="M755">
            <v>0.74</v>
          </cell>
          <cell r="N755">
            <v>0.57</v>
          </cell>
          <cell r="O755">
            <v>0.35</v>
          </cell>
          <cell r="P755" t="str">
            <v>N</v>
          </cell>
          <cell r="Q755" t="str">
            <v>South</v>
          </cell>
          <cell r="R755" t="str">
            <v>FC</v>
          </cell>
          <cell r="S755" t="str">
            <v/>
          </cell>
          <cell r="T755" t="str">
            <v/>
          </cell>
          <cell r="U755">
            <v>0.04</v>
          </cell>
          <cell r="V755">
            <v>0.3</v>
          </cell>
          <cell r="W755">
            <v>0.35</v>
          </cell>
          <cell r="X755">
            <v>0.44</v>
          </cell>
          <cell r="Y755">
            <v>0.64</v>
          </cell>
          <cell r="Z755">
            <v>1.31</v>
          </cell>
          <cell r="AA755">
            <v>1.44</v>
          </cell>
          <cell r="AB755">
            <v>1.24</v>
          </cell>
          <cell r="AC755">
            <v>1.11</v>
          </cell>
          <cell r="AD755">
            <v>0.74</v>
          </cell>
          <cell r="AE755">
            <v>0.57</v>
          </cell>
          <cell r="AF755">
            <v>0.35</v>
          </cell>
        </row>
        <row r="756">
          <cell r="A756" t="str">
            <v>PLAINV_6_NLRSR1</v>
          </cell>
          <cell r="B756" t="str">
            <v>North Lancaster Ranch </v>
          </cell>
          <cell r="C756" t="str">
            <v>Big Creek-Ventura</v>
          </cell>
          <cell r="D756">
            <v>0</v>
          </cell>
          <cell r="E756">
            <v>0</v>
          </cell>
          <cell r="F756">
            <v>0</v>
          </cell>
          <cell r="G756">
            <v>0</v>
          </cell>
          <cell r="H756">
            <v>0</v>
          </cell>
          <cell r="I756">
            <v>0</v>
          </cell>
          <cell r="J756">
            <v>0</v>
          </cell>
          <cell r="K756">
            <v>0</v>
          </cell>
          <cell r="L756">
            <v>0</v>
          </cell>
          <cell r="M756">
            <v>0</v>
          </cell>
          <cell r="N756">
            <v>0</v>
          </cell>
          <cell r="O756">
            <v>0</v>
          </cell>
          <cell r="P756" t="str">
            <v>N</v>
          </cell>
          <cell r="Q756" t="str">
            <v>South</v>
          </cell>
          <cell r="R756" t="str">
            <v>EO</v>
          </cell>
          <cell r="S756" t="str">
            <v/>
          </cell>
          <cell r="T756" t="str">
            <v/>
          </cell>
          <cell r="U756">
            <v>0.08</v>
          </cell>
          <cell r="V756">
            <v>0.6</v>
          </cell>
          <cell r="W756">
            <v>0.7</v>
          </cell>
          <cell r="X756">
            <v>0.88</v>
          </cell>
          <cell r="Y756">
            <v>1.28</v>
          </cell>
          <cell r="Z756">
            <v>2.62</v>
          </cell>
          <cell r="AA756">
            <v>2.88</v>
          </cell>
          <cell r="AB756">
            <v>2.48</v>
          </cell>
          <cell r="AC756">
            <v>2.22</v>
          </cell>
          <cell r="AD756">
            <v>1.48</v>
          </cell>
          <cell r="AE756">
            <v>1.14</v>
          </cell>
          <cell r="AF756">
            <v>0.7</v>
          </cell>
        </row>
        <row r="757">
          <cell r="A757" t="str">
            <v>PLAINV_6_SOLAR3</v>
          </cell>
          <cell r="B757" t="str">
            <v>Sierra Solar Greenworks LLC</v>
          </cell>
          <cell r="C757" t="str">
            <v>Big Creek-Ventura</v>
          </cell>
          <cell r="D757">
            <v>0</v>
          </cell>
          <cell r="E757">
            <v>0</v>
          </cell>
          <cell r="F757">
            <v>0</v>
          </cell>
          <cell r="G757">
            <v>0</v>
          </cell>
          <cell r="H757">
            <v>0</v>
          </cell>
          <cell r="I757">
            <v>0</v>
          </cell>
          <cell r="J757">
            <v>0</v>
          </cell>
          <cell r="K757">
            <v>0</v>
          </cell>
          <cell r="L757">
            <v>0</v>
          </cell>
          <cell r="M757">
            <v>0</v>
          </cell>
          <cell r="N757">
            <v>0</v>
          </cell>
          <cell r="O757">
            <v>0</v>
          </cell>
          <cell r="P757" t="str">
            <v>N</v>
          </cell>
          <cell r="Q757" t="str">
            <v>South</v>
          </cell>
          <cell r="R757" t="str">
            <v>EO</v>
          </cell>
          <cell r="S757" t="str">
            <v/>
          </cell>
          <cell r="T757" t="str">
            <v/>
          </cell>
          <cell r="U757">
            <v>0.08</v>
          </cell>
          <cell r="V757">
            <v>0.6</v>
          </cell>
          <cell r="W757">
            <v>0.7</v>
          </cell>
          <cell r="X757">
            <v>0.88</v>
          </cell>
          <cell r="Y757">
            <v>1.28</v>
          </cell>
          <cell r="Z757">
            <v>2.62</v>
          </cell>
          <cell r="AA757">
            <v>2.88</v>
          </cell>
          <cell r="AB757">
            <v>2.48</v>
          </cell>
          <cell r="AC757">
            <v>2.22</v>
          </cell>
          <cell r="AD757">
            <v>1.48</v>
          </cell>
          <cell r="AE757">
            <v>1.14</v>
          </cell>
          <cell r="AF757">
            <v>0.7</v>
          </cell>
        </row>
        <row r="758">
          <cell r="A758" t="str">
            <v>PLAINV_6_SOLARC</v>
          </cell>
          <cell r="B758" t="str">
            <v>Central Antelope Dry Ranch C</v>
          </cell>
          <cell r="C758" t="str">
            <v>Big Creek-Ventura</v>
          </cell>
          <cell r="D758">
            <v>0</v>
          </cell>
          <cell r="E758">
            <v>0</v>
          </cell>
          <cell r="F758">
            <v>0</v>
          </cell>
          <cell r="G758">
            <v>0</v>
          </cell>
          <cell r="H758">
            <v>0</v>
          </cell>
          <cell r="I758">
            <v>0</v>
          </cell>
          <cell r="J758">
            <v>0</v>
          </cell>
          <cell r="K758">
            <v>0</v>
          </cell>
          <cell r="L758">
            <v>0</v>
          </cell>
          <cell r="M758">
            <v>0</v>
          </cell>
          <cell r="N758">
            <v>0</v>
          </cell>
          <cell r="O758">
            <v>0</v>
          </cell>
          <cell r="P758" t="str">
            <v>N</v>
          </cell>
          <cell r="Q758" t="str">
            <v>South</v>
          </cell>
          <cell r="R758" t="str">
            <v>EO</v>
          </cell>
          <cell r="S758" t="str">
            <v/>
          </cell>
          <cell r="T758" t="str">
            <v/>
          </cell>
          <cell r="U758">
            <v>0.08</v>
          </cell>
          <cell r="V758">
            <v>0.6</v>
          </cell>
          <cell r="W758">
            <v>0.7</v>
          </cell>
          <cell r="X758">
            <v>0.88</v>
          </cell>
          <cell r="Y758">
            <v>1.28</v>
          </cell>
          <cell r="Z758">
            <v>2.62</v>
          </cell>
          <cell r="AA758">
            <v>2.88</v>
          </cell>
          <cell r="AB758">
            <v>2.48</v>
          </cell>
          <cell r="AC758">
            <v>2.22</v>
          </cell>
          <cell r="AD758">
            <v>1.48</v>
          </cell>
          <cell r="AE758">
            <v>1.14</v>
          </cell>
          <cell r="AF758">
            <v>0.7</v>
          </cell>
        </row>
        <row r="759">
          <cell r="A759" t="str">
            <v>PLMSSR_6_HISIER</v>
          </cell>
          <cell r="B759" t="str">
            <v>High Sierra Cogeneration Aggregate</v>
          </cell>
          <cell r="C759" t="str">
            <v>CAISO System</v>
          </cell>
          <cell r="D759">
            <v>6</v>
          </cell>
          <cell r="E759">
            <v>6</v>
          </cell>
          <cell r="F759">
            <v>6</v>
          </cell>
          <cell r="G759">
            <v>6</v>
          </cell>
          <cell r="H759">
            <v>6</v>
          </cell>
          <cell r="I759">
            <v>6</v>
          </cell>
          <cell r="J759">
            <v>6</v>
          </cell>
          <cell r="K759">
            <v>6</v>
          </cell>
          <cell r="L759">
            <v>6</v>
          </cell>
          <cell r="M759">
            <v>6</v>
          </cell>
          <cell r="N759">
            <v>6</v>
          </cell>
          <cell r="O759">
            <v>6</v>
          </cell>
          <cell r="P759" t="str">
            <v>Y</v>
          </cell>
          <cell r="Q759" t="str">
            <v>North</v>
          </cell>
          <cell r="R759" t="str">
            <v>FC</v>
          </cell>
          <cell r="S759" t="str">
            <v/>
          </cell>
          <cell r="T759" t="str">
            <v/>
          </cell>
          <cell r="U759" t="e">
            <v>#N/A</v>
          </cell>
          <cell r="V759" t="e">
            <v>#N/A</v>
          </cell>
          <cell r="W759" t="e">
            <v>#N/A</v>
          </cell>
          <cell r="X759" t="e">
            <v>#N/A</v>
          </cell>
          <cell r="Y759" t="e">
            <v>#N/A</v>
          </cell>
          <cell r="Z759" t="e">
            <v>#N/A</v>
          </cell>
          <cell r="AA759" t="e">
            <v>#N/A</v>
          </cell>
          <cell r="AB759" t="e">
            <v>#N/A</v>
          </cell>
          <cell r="AC759" t="e">
            <v>#N/A</v>
          </cell>
          <cell r="AD759" t="e">
            <v>#N/A</v>
          </cell>
          <cell r="AE759" t="e">
            <v>#N/A</v>
          </cell>
          <cell r="AF759" t="e">
            <v>#N/A</v>
          </cell>
        </row>
        <row r="760">
          <cell r="A760" t="str">
            <v>PLSNTG_7_LNCLND</v>
          </cell>
          <cell r="B760" t="str">
            <v>Lincoln Landfill Power Plant</v>
          </cell>
          <cell r="C760" t="str">
            <v>Sierra</v>
          </cell>
          <cell r="D760">
            <v>3.28</v>
          </cell>
          <cell r="E760">
            <v>3.26</v>
          </cell>
          <cell r="F760">
            <v>3.22</v>
          </cell>
          <cell r="G760">
            <v>3.31</v>
          </cell>
          <cell r="H760">
            <v>3.69</v>
          </cell>
          <cell r="I760">
            <v>3.63</v>
          </cell>
          <cell r="J760">
            <v>3.63</v>
          </cell>
          <cell r="K760">
            <v>3.6</v>
          </cell>
          <cell r="L760">
            <v>3.64</v>
          </cell>
          <cell r="M760">
            <v>3.69</v>
          </cell>
          <cell r="N760">
            <v>3.48</v>
          </cell>
          <cell r="O760">
            <v>3.66</v>
          </cell>
          <cell r="P760" t="str">
            <v>N</v>
          </cell>
          <cell r="Q760" t="str">
            <v>North</v>
          </cell>
          <cell r="R760" t="str">
            <v>FC</v>
          </cell>
          <cell r="S760" t="str">
            <v/>
          </cell>
          <cell r="T760" t="str">
            <v/>
          </cell>
          <cell r="U760">
            <v>3.28</v>
          </cell>
          <cell r="V760">
            <v>3.26</v>
          </cell>
          <cell r="W760">
            <v>3.22</v>
          </cell>
          <cell r="X760">
            <v>3.31</v>
          </cell>
          <cell r="Y760">
            <v>3.69</v>
          </cell>
          <cell r="Z760">
            <v>3.63</v>
          </cell>
          <cell r="AA760">
            <v>3.63</v>
          </cell>
          <cell r="AB760">
            <v>3.6</v>
          </cell>
          <cell r="AC760">
            <v>3.64</v>
          </cell>
          <cell r="AD760">
            <v>3.69</v>
          </cell>
          <cell r="AE760">
            <v>3.48</v>
          </cell>
          <cell r="AF760">
            <v>3.66</v>
          </cell>
        </row>
        <row r="761">
          <cell r="A761" t="str">
            <v>PMDLET_6_SOLAR1</v>
          </cell>
          <cell r="B761" t="str">
            <v>SEPV Palmdale East, LLC</v>
          </cell>
          <cell r="C761" t="str">
            <v>Big Creek-Ventura</v>
          </cell>
          <cell r="D761">
            <v>0.04</v>
          </cell>
          <cell r="E761">
            <v>0.3</v>
          </cell>
          <cell r="F761">
            <v>0.35</v>
          </cell>
          <cell r="G761">
            <v>0.44</v>
          </cell>
          <cell r="H761">
            <v>0.64</v>
          </cell>
          <cell r="I761">
            <v>1.31</v>
          </cell>
          <cell r="J761">
            <v>1.44</v>
          </cell>
          <cell r="K761">
            <v>1.24</v>
          </cell>
          <cell r="L761">
            <v>1.11</v>
          </cell>
          <cell r="M761">
            <v>0.74</v>
          </cell>
          <cell r="N761">
            <v>0.57</v>
          </cell>
          <cell r="O761">
            <v>0.35</v>
          </cell>
          <cell r="P761" t="str">
            <v>N</v>
          </cell>
          <cell r="Q761" t="str">
            <v>South</v>
          </cell>
          <cell r="R761" t="str">
            <v>FC</v>
          </cell>
          <cell r="S761" t="str">
            <v/>
          </cell>
          <cell r="T761" t="str">
            <v/>
          </cell>
          <cell r="U761">
            <v>0.04</v>
          </cell>
          <cell r="V761">
            <v>0.3</v>
          </cell>
          <cell r="W761">
            <v>0.35</v>
          </cell>
          <cell r="X761">
            <v>0.44</v>
          </cell>
          <cell r="Y761">
            <v>0.64</v>
          </cell>
          <cell r="Z761">
            <v>1.31</v>
          </cell>
          <cell r="AA761">
            <v>1.44</v>
          </cell>
          <cell r="AB761">
            <v>1.24</v>
          </cell>
          <cell r="AC761">
            <v>1.11</v>
          </cell>
          <cell r="AD761">
            <v>0.74</v>
          </cell>
          <cell r="AE761">
            <v>0.57</v>
          </cell>
          <cell r="AF761">
            <v>0.35</v>
          </cell>
        </row>
        <row r="762">
          <cell r="A762" t="str">
            <v>PMPJCK_1_RB2SLR</v>
          </cell>
          <cell r="B762" t="str">
            <v>Rio Bravo Solar 2</v>
          </cell>
          <cell r="C762" t="str">
            <v>CAISO System</v>
          </cell>
          <cell r="D762">
            <v>0.08</v>
          </cell>
          <cell r="E762">
            <v>0.6</v>
          </cell>
          <cell r="F762">
            <v>0.7</v>
          </cell>
          <cell r="G762">
            <v>0.88</v>
          </cell>
          <cell r="H762">
            <v>1.28</v>
          </cell>
          <cell r="I762">
            <v>2.62</v>
          </cell>
          <cell r="J762">
            <v>2.88</v>
          </cell>
          <cell r="K762">
            <v>2.48</v>
          </cell>
          <cell r="L762">
            <v>2.22</v>
          </cell>
          <cell r="M762">
            <v>1.48</v>
          </cell>
          <cell r="N762">
            <v>1.14</v>
          </cell>
          <cell r="O762">
            <v>0.7</v>
          </cell>
          <cell r="P762" t="str">
            <v>N</v>
          </cell>
          <cell r="Q762" t="str">
            <v>North</v>
          </cell>
          <cell r="R762" t="str">
            <v>FC</v>
          </cell>
          <cell r="S762" t="str">
            <v/>
          </cell>
          <cell r="T762" t="str">
            <v/>
          </cell>
          <cell r="U762">
            <v>0.08</v>
          </cell>
          <cell r="V762">
            <v>0.6</v>
          </cell>
          <cell r="W762">
            <v>0.7</v>
          </cell>
          <cell r="X762">
            <v>0.88</v>
          </cell>
          <cell r="Y762">
            <v>1.28</v>
          </cell>
          <cell r="Z762">
            <v>2.62</v>
          </cell>
          <cell r="AA762">
            <v>2.88</v>
          </cell>
          <cell r="AB762">
            <v>2.48</v>
          </cell>
          <cell r="AC762">
            <v>2.22</v>
          </cell>
          <cell r="AD762">
            <v>1.48</v>
          </cell>
          <cell r="AE762">
            <v>1.14</v>
          </cell>
          <cell r="AF762">
            <v>0.7</v>
          </cell>
        </row>
        <row r="763">
          <cell r="A763" t="str">
            <v>PMPJCK_1_SOLAR1</v>
          </cell>
          <cell r="B763" t="str">
            <v>Pumpjack Solar I</v>
          </cell>
          <cell r="C763" t="str">
            <v>CAISO System</v>
          </cell>
          <cell r="D763">
            <v>0.08</v>
          </cell>
          <cell r="E763">
            <v>0.6</v>
          </cell>
          <cell r="F763">
            <v>0.7</v>
          </cell>
          <cell r="G763">
            <v>0.88</v>
          </cell>
          <cell r="H763">
            <v>1.28</v>
          </cell>
          <cell r="I763">
            <v>2.62</v>
          </cell>
          <cell r="J763">
            <v>2.88</v>
          </cell>
          <cell r="K763">
            <v>2.48</v>
          </cell>
          <cell r="L763">
            <v>2.22</v>
          </cell>
          <cell r="M763">
            <v>1.48</v>
          </cell>
          <cell r="N763">
            <v>1.14</v>
          </cell>
          <cell r="O763">
            <v>0.7</v>
          </cell>
          <cell r="P763" t="str">
            <v>N</v>
          </cell>
          <cell r="Q763" t="str">
            <v>North</v>
          </cell>
          <cell r="R763" t="str">
            <v>FC</v>
          </cell>
          <cell r="S763" t="str">
            <v/>
          </cell>
          <cell r="T763" t="str">
            <v/>
          </cell>
          <cell r="U763">
            <v>0.08</v>
          </cell>
          <cell r="V763">
            <v>0.6</v>
          </cell>
          <cell r="W763">
            <v>0.7</v>
          </cell>
          <cell r="X763">
            <v>0.88</v>
          </cell>
          <cell r="Y763">
            <v>1.28</v>
          </cell>
          <cell r="Z763">
            <v>2.62</v>
          </cell>
          <cell r="AA763">
            <v>2.88</v>
          </cell>
          <cell r="AB763">
            <v>2.48</v>
          </cell>
          <cell r="AC763">
            <v>2.22</v>
          </cell>
          <cell r="AD763">
            <v>1.48</v>
          </cell>
          <cell r="AE763">
            <v>1.14</v>
          </cell>
          <cell r="AF763">
            <v>0.7</v>
          </cell>
        </row>
        <row r="764">
          <cell r="A764" t="str">
            <v>PMPJCK_1_SOLAR2</v>
          </cell>
          <cell r="B764" t="str">
            <v>Rio Bravo Solar 1</v>
          </cell>
          <cell r="C764" t="str">
            <v>CAISO System</v>
          </cell>
          <cell r="D764">
            <v>0.08</v>
          </cell>
          <cell r="E764">
            <v>0.6</v>
          </cell>
          <cell r="F764">
            <v>0.7</v>
          </cell>
          <cell r="G764">
            <v>0.88</v>
          </cell>
          <cell r="H764">
            <v>1.28</v>
          </cell>
          <cell r="I764">
            <v>2.62</v>
          </cell>
          <cell r="J764">
            <v>2.88</v>
          </cell>
          <cell r="K764">
            <v>2.48</v>
          </cell>
          <cell r="L764">
            <v>2.22</v>
          </cell>
          <cell r="M764">
            <v>1.48</v>
          </cell>
          <cell r="N764">
            <v>1.14</v>
          </cell>
          <cell r="O764">
            <v>0.7</v>
          </cell>
          <cell r="P764" t="str">
            <v>N</v>
          </cell>
          <cell r="Q764" t="str">
            <v>North</v>
          </cell>
          <cell r="R764" t="str">
            <v>FC</v>
          </cell>
          <cell r="S764" t="str">
            <v/>
          </cell>
          <cell r="T764" t="str">
            <v/>
          </cell>
          <cell r="U764">
            <v>0.08</v>
          </cell>
          <cell r="V764">
            <v>0.6</v>
          </cell>
          <cell r="W764">
            <v>0.7</v>
          </cell>
          <cell r="X764">
            <v>0.88</v>
          </cell>
          <cell r="Y764">
            <v>1.28</v>
          </cell>
          <cell r="Z764">
            <v>2.62</v>
          </cell>
          <cell r="AA764">
            <v>2.88</v>
          </cell>
          <cell r="AB764">
            <v>2.48</v>
          </cell>
          <cell r="AC764">
            <v>2.22</v>
          </cell>
          <cell r="AD764">
            <v>1.48</v>
          </cell>
          <cell r="AE764">
            <v>1.14</v>
          </cell>
          <cell r="AF764">
            <v>0.7</v>
          </cell>
        </row>
        <row r="765">
          <cell r="A765" t="str">
            <v>PNCHEG_2_PL1X4</v>
          </cell>
          <cell r="B765" t="str">
            <v>PANOCHE ENERGY CENTER (Aggregated)</v>
          </cell>
          <cell r="C765" t="str">
            <v>CAISO System</v>
          </cell>
          <cell r="D765">
            <v>417</v>
          </cell>
          <cell r="E765">
            <v>417</v>
          </cell>
          <cell r="F765">
            <v>417</v>
          </cell>
          <cell r="G765">
            <v>417</v>
          </cell>
          <cell r="H765">
            <v>417</v>
          </cell>
          <cell r="I765">
            <v>417</v>
          </cell>
          <cell r="J765">
            <v>417</v>
          </cell>
          <cell r="K765">
            <v>417</v>
          </cell>
          <cell r="L765">
            <v>417</v>
          </cell>
          <cell r="M765">
            <v>417</v>
          </cell>
          <cell r="N765">
            <v>417</v>
          </cell>
          <cell r="O765">
            <v>417</v>
          </cell>
          <cell r="P765" t="str">
            <v>Y</v>
          </cell>
          <cell r="Q765" t="str">
            <v>North</v>
          </cell>
          <cell r="R765" t="str">
            <v>ID</v>
          </cell>
          <cell r="S765" t="str">
            <v>100%</v>
          </cell>
          <cell r="T765" t="str">
            <v>401 MW with FCDS priority. The rest C11 waiting for QC8RAS-08, Los Banos-Padre Flat 230 kV Reconductor, Dos Amigos-Panoche Reconductor and possibly other.</v>
          </cell>
          <cell r="U765" t="e">
            <v>#N/A</v>
          </cell>
          <cell r="V765" t="e">
            <v>#N/A</v>
          </cell>
          <cell r="W765" t="e">
            <v>#N/A</v>
          </cell>
          <cell r="X765" t="e">
            <v>#N/A</v>
          </cell>
          <cell r="Y765" t="e">
            <v>#N/A</v>
          </cell>
          <cell r="Z765" t="e">
            <v>#N/A</v>
          </cell>
          <cell r="AA765" t="e">
            <v>#N/A</v>
          </cell>
          <cell r="AB765" t="e">
            <v>#N/A</v>
          </cell>
          <cell r="AC765" t="e">
            <v>#N/A</v>
          </cell>
          <cell r="AD765" t="e">
            <v>#N/A</v>
          </cell>
          <cell r="AE765" t="e">
            <v>#N/A</v>
          </cell>
          <cell r="AF765" t="e">
            <v>#N/A</v>
          </cell>
        </row>
        <row r="766">
          <cell r="A766" t="str">
            <v>PNCHPP_1_PL1X2</v>
          </cell>
          <cell r="B766" t="str">
            <v>Midway Peaking Aggregate</v>
          </cell>
          <cell r="C766" t="str">
            <v>Fresno</v>
          </cell>
          <cell r="D766">
            <v>119.91</v>
          </cell>
          <cell r="E766">
            <v>119.91</v>
          </cell>
          <cell r="F766">
            <v>119</v>
          </cell>
          <cell r="G766">
            <v>116</v>
          </cell>
          <cell r="H766">
            <v>114</v>
          </cell>
          <cell r="I766">
            <v>114.2</v>
          </cell>
          <cell r="J766">
            <v>114.2</v>
          </cell>
          <cell r="K766">
            <v>111</v>
          </cell>
          <cell r="L766">
            <v>109</v>
          </cell>
          <cell r="M766">
            <v>114</v>
          </cell>
          <cell r="N766">
            <v>118</v>
          </cell>
          <cell r="O766">
            <v>119.91</v>
          </cell>
          <cell r="P766" t="str">
            <v>Y</v>
          </cell>
          <cell r="Q766" t="str">
            <v>North</v>
          </cell>
          <cell r="R766" t="str">
            <v>FC</v>
          </cell>
          <cell r="S766" t="str">
            <v/>
          </cell>
          <cell r="T766" t="str">
            <v/>
          </cell>
          <cell r="U766" t="e">
            <v>#N/A</v>
          </cell>
          <cell r="V766" t="e">
            <v>#N/A</v>
          </cell>
          <cell r="W766" t="e">
            <v>#N/A</v>
          </cell>
          <cell r="X766" t="e">
            <v>#N/A</v>
          </cell>
          <cell r="Y766" t="e">
            <v>#N/A</v>
          </cell>
          <cell r="Z766" t="e">
            <v>#N/A</v>
          </cell>
          <cell r="AA766" t="e">
            <v>#N/A</v>
          </cell>
          <cell r="AB766" t="e">
            <v>#N/A</v>
          </cell>
          <cell r="AC766" t="e">
            <v>#N/A</v>
          </cell>
          <cell r="AD766" t="e">
            <v>#N/A</v>
          </cell>
          <cell r="AE766" t="e">
            <v>#N/A</v>
          </cell>
          <cell r="AF766" t="e">
            <v>#N/A</v>
          </cell>
        </row>
        <row r="767">
          <cell r="A767" t="str">
            <v>PNCHVS_2_SOLAR</v>
          </cell>
          <cell r="B767" t="str">
            <v>Panoche Valley Solar</v>
          </cell>
          <cell r="C767" t="str">
            <v>CAISO System</v>
          </cell>
          <cell r="D767">
            <v>0.56</v>
          </cell>
          <cell r="E767">
            <v>4.2</v>
          </cell>
          <cell r="F767">
            <v>4.9</v>
          </cell>
          <cell r="G767">
            <v>6.16</v>
          </cell>
          <cell r="H767">
            <v>8.96</v>
          </cell>
          <cell r="I767">
            <v>18.34</v>
          </cell>
          <cell r="J767">
            <v>20.16</v>
          </cell>
          <cell r="K767">
            <v>17.36</v>
          </cell>
          <cell r="L767">
            <v>15.54</v>
          </cell>
          <cell r="M767">
            <v>10.36</v>
          </cell>
          <cell r="N767">
            <v>7.98</v>
          </cell>
          <cell r="O767">
            <v>4.9</v>
          </cell>
          <cell r="P767" t="str">
            <v>N</v>
          </cell>
          <cell r="Q767" t="str">
            <v>North</v>
          </cell>
          <cell r="R767" t="str">
            <v>FC</v>
          </cell>
          <cell r="S767" t="str">
            <v/>
          </cell>
          <cell r="T767" t="str">
            <v/>
          </cell>
          <cell r="U767">
            <v>0.56</v>
          </cell>
          <cell r="V767">
            <v>4.2</v>
          </cell>
          <cell r="W767">
            <v>4.9</v>
          </cell>
          <cell r="X767">
            <v>6.16</v>
          </cell>
          <cell r="Y767">
            <v>8.96</v>
          </cell>
          <cell r="Z767">
            <v>18.34</v>
          </cell>
          <cell r="AA767">
            <v>20.16</v>
          </cell>
          <cell r="AB767">
            <v>17.36</v>
          </cell>
          <cell r="AC767">
            <v>15.54</v>
          </cell>
          <cell r="AD767">
            <v>10.36</v>
          </cell>
          <cell r="AE767">
            <v>7.98</v>
          </cell>
          <cell r="AF767">
            <v>4.9</v>
          </cell>
        </row>
        <row r="768">
          <cell r="A768" t="str">
            <v>PNOCHE_1_PL1X2</v>
          </cell>
          <cell r="B768" t="str">
            <v>Panoche Peaker</v>
          </cell>
          <cell r="C768" t="str">
            <v>Fresno</v>
          </cell>
          <cell r="D768">
            <v>49.97</v>
          </cell>
          <cell r="E768">
            <v>49.97</v>
          </cell>
          <cell r="F768">
            <v>49.97</v>
          </cell>
          <cell r="G768">
            <v>49.97</v>
          </cell>
          <cell r="H768">
            <v>49.97</v>
          </cell>
          <cell r="I768">
            <v>49.97</v>
          </cell>
          <cell r="J768">
            <v>49.97</v>
          </cell>
          <cell r="K768">
            <v>49.97</v>
          </cell>
          <cell r="L768">
            <v>49.97</v>
          </cell>
          <cell r="M768">
            <v>49.97</v>
          </cell>
          <cell r="N768">
            <v>49.97</v>
          </cell>
          <cell r="O768">
            <v>49.97</v>
          </cell>
          <cell r="P768" t="str">
            <v>Y</v>
          </cell>
          <cell r="Q768" t="str">
            <v>North</v>
          </cell>
          <cell r="R768" t="str">
            <v>FC</v>
          </cell>
          <cell r="S768" t="str">
            <v/>
          </cell>
          <cell r="T768" t="str">
            <v/>
          </cell>
          <cell r="U768" t="e">
            <v>#N/A</v>
          </cell>
          <cell r="V768" t="e">
            <v>#N/A</v>
          </cell>
          <cell r="W768" t="e">
            <v>#N/A</v>
          </cell>
          <cell r="X768" t="e">
            <v>#N/A</v>
          </cell>
          <cell r="Y768" t="e">
            <v>#N/A</v>
          </cell>
          <cell r="Z768" t="e">
            <v>#N/A</v>
          </cell>
          <cell r="AA768" t="e">
            <v>#N/A</v>
          </cell>
          <cell r="AB768" t="e">
            <v>#N/A</v>
          </cell>
          <cell r="AC768" t="e">
            <v>#N/A</v>
          </cell>
          <cell r="AD768" t="e">
            <v>#N/A</v>
          </cell>
          <cell r="AE768" t="e">
            <v>#N/A</v>
          </cell>
          <cell r="AF768" t="e">
            <v>#N/A</v>
          </cell>
        </row>
        <row r="769">
          <cell r="A769" t="str">
            <v>PNOCHE_1_UNITA1</v>
          </cell>
          <cell r="B769" t="str">
            <v>CalPeak Power Panoche Unit 1</v>
          </cell>
          <cell r="C769" t="str">
            <v>Fresno</v>
          </cell>
          <cell r="D769">
            <v>52.01</v>
          </cell>
          <cell r="E769">
            <v>52.01</v>
          </cell>
          <cell r="F769">
            <v>52.01</v>
          </cell>
          <cell r="G769">
            <v>52.01</v>
          </cell>
          <cell r="H769">
            <v>52.01</v>
          </cell>
          <cell r="I769">
            <v>52.01</v>
          </cell>
          <cell r="J769">
            <v>52.01</v>
          </cell>
          <cell r="K769">
            <v>52.01</v>
          </cell>
          <cell r="L769">
            <v>52.01</v>
          </cell>
          <cell r="M769">
            <v>52.01</v>
          </cell>
          <cell r="N769">
            <v>52.01</v>
          </cell>
          <cell r="O769">
            <v>52.01</v>
          </cell>
          <cell r="P769" t="str">
            <v>Y</v>
          </cell>
          <cell r="Q769" t="str">
            <v>North</v>
          </cell>
          <cell r="R769" t="str">
            <v>FC</v>
          </cell>
          <cell r="S769" t="str">
            <v/>
          </cell>
          <cell r="T769" t="str">
            <v/>
          </cell>
          <cell r="U769" t="e">
            <v>#N/A</v>
          </cell>
          <cell r="V769" t="e">
            <v>#N/A</v>
          </cell>
          <cell r="W769" t="e">
            <v>#N/A</v>
          </cell>
          <cell r="X769" t="e">
            <v>#N/A</v>
          </cell>
          <cell r="Y769" t="e">
            <v>#N/A</v>
          </cell>
          <cell r="Z769" t="e">
            <v>#N/A</v>
          </cell>
          <cell r="AA769" t="e">
            <v>#N/A</v>
          </cell>
          <cell r="AB769" t="e">
            <v>#N/A</v>
          </cell>
          <cell r="AC769" t="e">
            <v>#N/A</v>
          </cell>
          <cell r="AD769" t="e">
            <v>#N/A</v>
          </cell>
          <cell r="AE769" t="e">
            <v>#N/A</v>
          </cell>
          <cell r="AF769" t="e">
            <v>#N/A</v>
          </cell>
        </row>
        <row r="770">
          <cell r="A770" t="str">
            <v>POEPH_7_UNIT 1</v>
          </cell>
          <cell r="B770" t="str">
            <v>POE HYDRO UNIT 1</v>
          </cell>
          <cell r="C770" t="str">
            <v>Sierra</v>
          </cell>
          <cell r="D770">
            <v>43.6</v>
          </cell>
          <cell r="E770">
            <v>48</v>
          </cell>
          <cell r="F770">
            <v>48</v>
          </cell>
          <cell r="G770">
            <v>48</v>
          </cell>
          <cell r="H770">
            <v>43.6</v>
          </cell>
          <cell r="I770">
            <v>44.8</v>
          </cell>
          <cell r="J770">
            <v>45.2</v>
          </cell>
          <cell r="K770">
            <v>44</v>
          </cell>
          <cell r="L770">
            <v>40.13</v>
          </cell>
          <cell r="M770">
            <v>32.4</v>
          </cell>
          <cell r="N770">
            <v>18.4</v>
          </cell>
          <cell r="O770">
            <v>15.55</v>
          </cell>
          <cell r="P770" t="str">
            <v>Y</v>
          </cell>
          <cell r="Q770" t="str">
            <v>North</v>
          </cell>
          <cell r="R770" t="str">
            <v>FC</v>
          </cell>
          <cell r="S770" t="str">
            <v/>
          </cell>
          <cell r="T770" t="str">
            <v>Behind Rio Oso 230-115 kV constraint - Any future NQC increase request may result in minimum 81% FCDS</v>
          </cell>
          <cell r="U770" t="e">
            <v>#N/A</v>
          </cell>
          <cell r="V770" t="e">
            <v>#N/A</v>
          </cell>
          <cell r="W770" t="e">
            <v>#N/A</v>
          </cell>
          <cell r="X770" t="e">
            <v>#N/A</v>
          </cell>
          <cell r="Y770" t="e">
            <v>#N/A</v>
          </cell>
          <cell r="Z770" t="e">
            <v>#N/A</v>
          </cell>
          <cell r="AA770" t="e">
            <v>#N/A</v>
          </cell>
          <cell r="AB770" t="e">
            <v>#N/A</v>
          </cell>
          <cell r="AC770" t="e">
            <v>#N/A</v>
          </cell>
          <cell r="AD770" t="e">
            <v>#N/A</v>
          </cell>
          <cell r="AE770" t="e">
            <v>#N/A</v>
          </cell>
          <cell r="AF770" t="e">
            <v>#N/A</v>
          </cell>
        </row>
        <row r="771">
          <cell r="A771" t="str">
            <v>POEPH_7_UNIT 2</v>
          </cell>
          <cell r="B771" t="str">
            <v>POE HYDRO UNIT 2</v>
          </cell>
          <cell r="C771" t="str">
            <v>Sierra</v>
          </cell>
          <cell r="D771">
            <v>44</v>
          </cell>
          <cell r="E771">
            <v>48</v>
          </cell>
          <cell r="F771">
            <v>48</v>
          </cell>
          <cell r="G771">
            <v>48</v>
          </cell>
          <cell r="H771">
            <v>41.41</v>
          </cell>
          <cell r="I771">
            <v>20</v>
          </cell>
          <cell r="J771">
            <v>40</v>
          </cell>
          <cell r="K771">
            <v>42.64</v>
          </cell>
          <cell r="L771">
            <v>42.64</v>
          </cell>
          <cell r="M771">
            <v>20.4</v>
          </cell>
          <cell r="N771">
            <v>20</v>
          </cell>
          <cell r="O771">
            <v>15.38</v>
          </cell>
          <cell r="P771" t="str">
            <v>Y</v>
          </cell>
          <cell r="Q771" t="str">
            <v>North</v>
          </cell>
          <cell r="R771" t="str">
            <v>FC</v>
          </cell>
          <cell r="S771" t="str">
            <v/>
          </cell>
          <cell r="T771" t="str">
            <v>Behind Rio Oso 230-115 kV constraint - Any future NQC increase request may result in minimum 81% FCDS</v>
          </cell>
          <cell r="U771" t="e">
            <v>#N/A</v>
          </cell>
          <cell r="V771" t="e">
            <v>#N/A</v>
          </cell>
          <cell r="W771" t="e">
            <v>#N/A</v>
          </cell>
          <cell r="X771" t="e">
            <v>#N/A</v>
          </cell>
          <cell r="Y771" t="e">
            <v>#N/A</v>
          </cell>
          <cell r="Z771" t="e">
            <v>#N/A</v>
          </cell>
          <cell r="AA771" t="e">
            <v>#N/A</v>
          </cell>
          <cell r="AB771" t="e">
            <v>#N/A</v>
          </cell>
          <cell r="AC771" t="e">
            <v>#N/A</v>
          </cell>
          <cell r="AD771" t="e">
            <v>#N/A</v>
          </cell>
          <cell r="AE771" t="e">
            <v>#N/A</v>
          </cell>
          <cell r="AF771" t="e">
            <v>#N/A</v>
          </cell>
        </row>
        <row r="772">
          <cell r="A772" t="str">
            <v>POTTER_6_UNITS</v>
          </cell>
          <cell r="B772" t="str">
            <v>Potter Valley</v>
          </cell>
          <cell r="C772" t="str">
            <v>NCNB</v>
          </cell>
          <cell r="D772">
            <v>1.92</v>
          </cell>
          <cell r="E772">
            <v>1.38</v>
          </cell>
          <cell r="F772">
            <v>0.85</v>
          </cell>
          <cell r="G772">
            <v>1.24</v>
          </cell>
          <cell r="H772">
            <v>1.34</v>
          </cell>
          <cell r="I772">
            <v>1.34</v>
          </cell>
          <cell r="J772">
            <v>1.41</v>
          </cell>
          <cell r="K772">
            <v>1.42</v>
          </cell>
          <cell r="L772">
            <v>1.18</v>
          </cell>
          <cell r="M772">
            <v>1</v>
          </cell>
          <cell r="N772">
            <v>1.15</v>
          </cell>
          <cell r="O772">
            <v>1.55</v>
          </cell>
          <cell r="P772" t="str">
            <v>N</v>
          </cell>
          <cell r="Q772" t="str">
            <v>North</v>
          </cell>
          <cell r="R772" t="str">
            <v>FC</v>
          </cell>
          <cell r="S772" t="str">
            <v/>
          </cell>
          <cell r="T772" t="str">
            <v/>
          </cell>
          <cell r="U772">
            <v>1.92</v>
          </cell>
          <cell r="V772">
            <v>1.38</v>
          </cell>
          <cell r="W772">
            <v>0.85</v>
          </cell>
          <cell r="X772">
            <v>1.24</v>
          </cell>
          <cell r="Y772">
            <v>1.34</v>
          </cell>
          <cell r="Z772">
            <v>1.34</v>
          </cell>
          <cell r="AA772">
            <v>1.41</v>
          </cell>
          <cell r="AB772">
            <v>1.42</v>
          </cell>
          <cell r="AC772">
            <v>1.18</v>
          </cell>
          <cell r="AD772">
            <v>1</v>
          </cell>
          <cell r="AE772">
            <v>1.15</v>
          </cell>
          <cell r="AF772">
            <v>1.55</v>
          </cell>
        </row>
        <row r="773">
          <cell r="A773" t="str">
            <v>POTTER_7_VECINO</v>
          </cell>
          <cell r="B773" t="str">
            <v>Vecino Vineyards LLC</v>
          </cell>
          <cell r="C773" t="str">
            <v>NCNB</v>
          </cell>
          <cell r="D773">
            <v>0</v>
          </cell>
          <cell r="E773">
            <v>0</v>
          </cell>
          <cell r="F773">
            <v>0</v>
          </cell>
          <cell r="G773">
            <v>0</v>
          </cell>
          <cell r="H773">
            <v>0</v>
          </cell>
          <cell r="I773">
            <v>0</v>
          </cell>
          <cell r="J773">
            <v>0</v>
          </cell>
          <cell r="K773">
            <v>0</v>
          </cell>
          <cell r="L773">
            <v>0</v>
          </cell>
          <cell r="M773">
            <v>0</v>
          </cell>
          <cell r="N773">
            <v>0</v>
          </cell>
          <cell r="O773">
            <v>0</v>
          </cell>
          <cell r="P773" t="str">
            <v>N</v>
          </cell>
          <cell r="Q773" t="str">
            <v>North</v>
          </cell>
          <cell r="R773" t="str">
            <v>FC</v>
          </cell>
          <cell r="S773" t="str">
            <v/>
          </cell>
          <cell r="T773" t="str">
            <v/>
          </cell>
          <cell r="U773">
            <v>0</v>
          </cell>
          <cell r="V773">
            <v>0</v>
          </cell>
          <cell r="W773">
            <v>0</v>
          </cell>
          <cell r="X773">
            <v>0</v>
          </cell>
          <cell r="Y773">
            <v>0</v>
          </cell>
          <cell r="Z773">
            <v>0</v>
          </cell>
          <cell r="AA773">
            <v>0</v>
          </cell>
          <cell r="AB773">
            <v>0</v>
          </cell>
          <cell r="AC773">
            <v>0</v>
          </cell>
          <cell r="AD773">
            <v>0</v>
          </cell>
          <cell r="AE773">
            <v>0</v>
          </cell>
          <cell r="AF773">
            <v>0</v>
          </cell>
        </row>
        <row r="774">
          <cell r="A774" t="str">
            <v>PRCTVY_1_MIGBT1</v>
          </cell>
          <cell r="B774" t="str">
            <v>Miguel BESS</v>
          </cell>
          <cell r="C774" t="str">
            <v>San Diego-IV</v>
          </cell>
          <cell r="D774">
            <v>0</v>
          </cell>
          <cell r="E774">
            <v>0</v>
          </cell>
          <cell r="F774">
            <v>0</v>
          </cell>
          <cell r="G774">
            <v>0</v>
          </cell>
          <cell r="H774">
            <v>0</v>
          </cell>
          <cell r="I774">
            <v>0</v>
          </cell>
          <cell r="J774">
            <v>0</v>
          </cell>
          <cell r="K774">
            <v>0</v>
          </cell>
          <cell r="L774">
            <v>0</v>
          </cell>
          <cell r="M774">
            <v>0</v>
          </cell>
          <cell r="N774">
            <v>0</v>
          </cell>
          <cell r="O774">
            <v>0</v>
          </cell>
          <cell r="P774" t="str">
            <v>N</v>
          </cell>
          <cell r="Q774" t="str">
            <v>South</v>
          </cell>
          <cell r="R774" t="str">
            <v>EO</v>
          </cell>
          <cell r="S774" t="str">
            <v/>
          </cell>
          <cell r="T774" t="str">
            <v/>
          </cell>
          <cell r="U774">
            <v>0.17</v>
          </cell>
          <cell r="V774">
            <v>0.09</v>
          </cell>
          <cell r="W774">
            <v>0.32</v>
          </cell>
          <cell r="X774">
            <v>0.28</v>
          </cell>
          <cell r="Y774">
            <v>0.07</v>
          </cell>
          <cell r="Z774">
            <v>0.19</v>
          </cell>
          <cell r="AA774">
            <v>0.12</v>
          </cell>
          <cell r="AB774">
            <v>0.19</v>
          </cell>
          <cell r="AC774">
            <v>0.17</v>
          </cell>
          <cell r="AD774">
            <v>0.09</v>
          </cell>
          <cell r="AE774">
            <v>0.07</v>
          </cell>
          <cell r="AF774">
            <v>0</v>
          </cell>
        </row>
        <row r="775">
          <cell r="A775" t="str">
            <v>PRIMM_2_SOLAR1</v>
          </cell>
          <cell r="B775" t="str">
            <v>Silver State South</v>
          </cell>
          <cell r="C775" t="str">
            <v>CAISO System</v>
          </cell>
          <cell r="D775">
            <v>1</v>
          </cell>
          <cell r="E775">
            <v>7.5</v>
          </cell>
          <cell r="F775">
            <v>8.75</v>
          </cell>
          <cell r="G775">
            <v>11</v>
          </cell>
          <cell r="H775">
            <v>16</v>
          </cell>
          <cell r="I775">
            <v>32.75</v>
          </cell>
          <cell r="J775">
            <v>36</v>
          </cell>
          <cell r="K775">
            <v>31</v>
          </cell>
          <cell r="L775">
            <v>27.75</v>
          </cell>
          <cell r="M775">
            <v>18.5</v>
          </cell>
          <cell r="N775">
            <v>14.25</v>
          </cell>
          <cell r="O775">
            <v>8.75</v>
          </cell>
          <cell r="P775" t="str">
            <v>N</v>
          </cell>
          <cell r="Q775" t="str">
            <v>South</v>
          </cell>
          <cell r="R775" t="str">
            <v>FC</v>
          </cell>
          <cell r="S775" t="str">
            <v/>
          </cell>
          <cell r="T775" t="str">
            <v/>
          </cell>
          <cell r="U775">
            <v>1</v>
          </cell>
          <cell r="V775">
            <v>7.5</v>
          </cell>
          <cell r="W775">
            <v>8.75</v>
          </cell>
          <cell r="X775">
            <v>11</v>
          </cell>
          <cell r="Y775">
            <v>16</v>
          </cell>
          <cell r="Z775">
            <v>32.75</v>
          </cell>
          <cell r="AA775">
            <v>36</v>
          </cell>
          <cell r="AB775">
            <v>31</v>
          </cell>
          <cell r="AC775">
            <v>27.75</v>
          </cell>
          <cell r="AD775">
            <v>18.5</v>
          </cell>
          <cell r="AE775">
            <v>14.25</v>
          </cell>
          <cell r="AF775">
            <v>8.75</v>
          </cell>
        </row>
        <row r="776">
          <cell r="A776" t="str">
            <v>PSWEET_1_STCRUZ</v>
          </cell>
          <cell r="B776" t="str">
            <v>Santa Cruz Energy LLC</v>
          </cell>
          <cell r="C776" t="str">
            <v>CAISO System</v>
          </cell>
          <cell r="D776">
            <v>0</v>
          </cell>
          <cell r="E776">
            <v>0</v>
          </cell>
          <cell r="F776">
            <v>0</v>
          </cell>
          <cell r="G776">
            <v>0</v>
          </cell>
          <cell r="H776">
            <v>0</v>
          </cell>
          <cell r="I776">
            <v>0</v>
          </cell>
          <cell r="J776">
            <v>0</v>
          </cell>
          <cell r="K776">
            <v>0</v>
          </cell>
          <cell r="L776">
            <v>0</v>
          </cell>
          <cell r="M776">
            <v>0</v>
          </cell>
          <cell r="N776">
            <v>0</v>
          </cell>
          <cell r="O776">
            <v>0</v>
          </cell>
          <cell r="P776" t="str">
            <v>Y</v>
          </cell>
          <cell r="Q776" t="str">
            <v>North</v>
          </cell>
          <cell r="R776" t="str">
            <v>EO</v>
          </cell>
          <cell r="S776" t="str">
            <v/>
          </cell>
          <cell r="T776" t="str">
            <v/>
          </cell>
          <cell r="U776" t="e">
            <v>#N/A</v>
          </cell>
          <cell r="V776" t="e">
            <v>#N/A</v>
          </cell>
          <cell r="W776" t="e">
            <v>#N/A</v>
          </cell>
          <cell r="X776" t="e">
            <v>#N/A</v>
          </cell>
          <cell r="Y776" t="e">
            <v>#N/A</v>
          </cell>
          <cell r="Z776" t="e">
            <v>#N/A</v>
          </cell>
          <cell r="AA776" t="e">
            <v>#N/A</v>
          </cell>
          <cell r="AB776" t="e">
            <v>#N/A</v>
          </cell>
          <cell r="AC776" t="e">
            <v>#N/A</v>
          </cell>
          <cell r="AD776" t="e">
            <v>#N/A</v>
          </cell>
          <cell r="AE776" t="e">
            <v>#N/A</v>
          </cell>
          <cell r="AF776" t="e">
            <v>#N/A</v>
          </cell>
        </row>
        <row r="777">
          <cell r="A777" t="str">
            <v>PSWEET_7_QFUNTS</v>
          </cell>
          <cell r="B777" t="str">
            <v>PSWEET_7_QFUNTS</v>
          </cell>
          <cell r="C777" t="str">
            <v>CAISO System</v>
          </cell>
          <cell r="D777">
            <v>0</v>
          </cell>
          <cell r="E777">
            <v>0</v>
          </cell>
          <cell r="F777">
            <v>0</v>
          </cell>
          <cell r="G777">
            <v>0</v>
          </cell>
          <cell r="H777">
            <v>0</v>
          </cell>
          <cell r="I777">
            <v>0</v>
          </cell>
          <cell r="J777">
            <v>0</v>
          </cell>
          <cell r="K777">
            <v>0</v>
          </cell>
          <cell r="L777">
            <v>0</v>
          </cell>
          <cell r="M777">
            <v>0</v>
          </cell>
          <cell r="N777">
            <v>0</v>
          </cell>
          <cell r="O777">
            <v>0</v>
          </cell>
          <cell r="P777" t="str">
            <v>N</v>
          </cell>
          <cell r="Q777" t="str">
            <v>North</v>
          </cell>
          <cell r="R777" t="str">
            <v>FC</v>
          </cell>
          <cell r="S777" t="str">
            <v/>
          </cell>
          <cell r="T777" t="str">
            <v/>
          </cell>
          <cell r="U777" t="e">
            <v>#N/A</v>
          </cell>
          <cell r="V777" t="e">
            <v>#N/A</v>
          </cell>
          <cell r="W777" t="e">
            <v>#N/A</v>
          </cell>
          <cell r="X777" t="e">
            <v>#N/A</v>
          </cell>
          <cell r="Y777" t="e">
            <v>#N/A</v>
          </cell>
          <cell r="Z777" t="e">
            <v>#N/A</v>
          </cell>
          <cell r="AA777" t="e">
            <v>#N/A</v>
          </cell>
          <cell r="AB777" t="e">
            <v>#N/A</v>
          </cell>
          <cell r="AC777" t="e">
            <v>#N/A</v>
          </cell>
          <cell r="AD777" t="e">
            <v>#N/A</v>
          </cell>
          <cell r="AE777" t="e">
            <v>#N/A</v>
          </cell>
          <cell r="AF777" t="e">
            <v>#N/A</v>
          </cell>
        </row>
        <row r="778">
          <cell r="A778" t="str">
            <v>PUTHCR_1_SOLAR1</v>
          </cell>
          <cell r="B778" t="str">
            <v>Putah Creek Solar Farm</v>
          </cell>
          <cell r="C778" t="str">
            <v>CAISO System</v>
          </cell>
          <cell r="D778">
            <v>0.01</v>
          </cell>
          <cell r="E778">
            <v>0.06</v>
          </cell>
          <cell r="F778">
            <v>0.07</v>
          </cell>
          <cell r="G778">
            <v>0.09</v>
          </cell>
          <cell r="H778">
            <v>0.13</v>
          </cell>
          <cell r="I778">
            <v>0.26</v>
          </cell>
          <cell r="J778">
            <v>0.29</v>
          </cell>
          <cell r="K778">
            <v>0.25</v>
          </cell>
          <cell r="L778">
            <v>0.22</v>
          </cell>
          <cell r="M778">
            <v>0.15</v>
          </cell>
          <cell r="N778">
            <v>0.11</v>
          </cell>
          <cell r="O778">
            <v>0.07</v>
          </cell>
          <cell r="P778" t="str">
            <v>N</v>
          </cell>
          <cell r="Q778" t="str">
            <v>North</v>
          </cell>
          <cell r="R778" t="str">
            <v>FC</v>
          </cell>
          <cell r="S778" t="str">
            <v/>
          </cell>
          <cell r="T778" t="str">
            <v/>
          </cell>
          <cell r="U778">
            <v>0.01</v>
          </cell>
          <cell r="V778">
            <v>0.06</v>
          </cell>
          <cell r="W778">
            <v>0.07</v>
          </cell>
          <cell r="X778">
            <v>0.09</v>
          </cell>
          <cell r="Y778">
            <v>0.13</v>
          </cell>
          <cell r="Z778">
            <v>0.26</v>
          </cell>
          <cell r="AA778">
            <v>0.29</v>
          </cell>
          <cell r="AB778">
            <v>0.25</v>
          </cell>
          <cell r="AC778">
            <v>0.22</v>
          </cell>
          <cell r="AD778">
            <v>0.15</v>
          </cell>
          <cell r="AE778">
            <v>0.11</v>
          </cell>
          <cell r="AF778">
            <v>0.07</v>
          </cell>
        </row>
        <row r="779">
          <cell r="A779" t="str">
            <v>PWEST_1_UNIT</v>
          </cell>
          <cell r="B779" t="str">
            <v>PACIFIC WEST 1 WIND GENERATION</v>
          </cell>
          <cell r="C779" t="str">
            <v>LA Basin</v>
          </cell>
          <cell r="D779">
            <v>0.37</v>
          </cell>
          <cell r="E779">
            <v>0.39</v>
          </cell>
          <cell r="F779">
            <v>0.35</v>
          </cell>
          <cell r="G779">
            <v>0.33</v>
          </cell>
          <cell r="H779">
            <v>0.35</v>
          </cell>
          <cell r="I779">
            <v>0.32</v>
          </cell>
          <cell r="J779">
            <v>0.3</v>
          </cell>
          <cell r="K779">
            <v>0.23</v>
          </cell>
          <cell r="L779">
            <v>0.24</v>
          </cell>
          <cell r="M779">
            <v>0.22</v>
          </cell>
          <cell r="N779">
            <v>0.3</v>
          </cell>
          <cell r="O779">
            <v>0.36</v>
          </cell>
          <cell r="P779" t="str">
            <v>N</v>
          </cell>
          <cell r="Q779" t="str">
            <v>South</v>
          </cell>
          <cell r="R779" t="str">
            <v>FC</v>
          </cell>
          <cell r="S779" t="str">
            <v/>
          </cell>
          <cell r="T779" t="str">
            <v/>
          </cell>
          <cell r="U779">
            <v>0.37107000958905106</v>
          </cell>
          <cell r="V779">
            <v>0.39465865724833066</v>
          </cell>
          <cell r="W779">
            <v>0.3467695775925287</v>
          </cell>
          <cell r="X779">
            <v>0.3322343037519175</v>
          </cell>
          <cell r="Y779">
            <v>0.3532783623978857</v>
          </cell>
          <cell r="Z779">
            <v>0.32382136789448535</v>
          </cell>
          <cell r="AA779">
            <v>0.3008569541751074</v>
          </cell>
          <cell r="AB779">
            <v>0.22860397882948874</v>
          </cell>
          <cell r="AC779">
            <v>0.2361543768185151</v>
          </cell>
          <cell r="AD779">
            <v>0.21907778844996562</v>
          </cell>
          <cell r="AE779">
            <v>0.2952474722789974</v>
          </cell>
          <cell r="AF779">
            <v>0.3576429179300328</v>
          </cell>
        </row>
        <row r="780">
          <cell r="A780" t="str">
            <v>RATSKE_2_NROSR1</v>
          </cell>
          <cell r="B780" t="str">
            <v>North Rosamond Solar</v>
          </cell>
          <cell r="C780" t="str">
            <v>CAISO System</v>
          </cell>
          <cell r="D780">
            <v>0.6</v>
          </cell>
          <cell r="E780">
            <v>4.5</v>
          </cell>
          <cell r="F780">
            <v>5.25</v>
          </cell>
          <cell r="G780">
            <v>6.6</v>
          </cell>
          <cell r="H780">
            <v>9.6</v>
          </cell>
          <cell r="I780">
            <v>19.65</v>
          </cell>
          <cell r="J780">
            <v>21.6</v>
          </cell>
          <cell r="K780">
            <v>18.6</v>
          </cell>
          <cell r="L780">
            <v>16.65</v>
          </cell>
          <cell r="M780">
            <v>11.1</v>
          </cell>
          <cell r="N780">
            <v>8.55</v>
          </cell>
          <cell r="O780">
            <v>5.25</v>
          </cell>
          <cell r="P780" t="str">
            <v>N</v>
          </cell>
          <cell r="Q780" t="str">
            <v>South</v>
          </cell>
          <cell r="R780" t="str">
            <v>FC</v>
          </cell>
          <cell r="S780" t="str">
            <v/>
          </cell>
          <cell r="T780" t="str">
            <v/>
          </cell>
          <cell r="U780">
            <v>0.6</v>
          </cell>
          <cell r="V780">
            <v>4.5</v>
          </cell>
          <cell r="W780">
            <v>5.25</v>
          </cell>
          <cell r="X780">
            <v>6.6</v>
          </cell>
          <cell r="Y780">
            <v>9.6</v>
          </cell>
          <cell r="Z780">
            <v>19.65</v>
          </cell>
          <cell r="AA780">
            <v>21.6</v>
          </cell>
          <cell r="AB780">
            <v>18.6</v>
          </cell>
          <cell r="AC780">
            <v>16.65</v>
          </cell>
          <cell r="AD780">
            <v>11.1</v>
          </cell>
          <cell r="AE780">
            <v>8.55</v>
          </cell>
          <cell r="AF780">
            <v>5.25</v>
          </cell>
        </row>
        <row r="781">
          <cell r="A781" t="str">
            <v>RCKCRK_7_UNIT 1</v>
          </cell>
          <cell r="B781" t="str">
            <v>ROCK CREEK HYDRO UNIT 1</v>
          </cell>
          <cell r="C781" t="str">
            <v>Sierra</v>
          </cell>
          <cell r="D781">
            <v>33.68</v>
          </cell>
          <cell r="E781">
            <v>20</v>
          </cell>
          <cell r="F781">
            <v>33.4</v>
          </cell>
          <cell r="G781">
            <v>36</v>
          </cell>
          <cell r="H781">
            <v>2.4</v>
          </cell>
          <cell r="I781">
            <v>6.4</v>
          </cell>
          <cell r="J781">
            <v>31.89</v>
          </cell>
          <cell r="K781">
            <v>30</v>
          </cell>
          <cell r="L781">
            <v>24</v>
          </cell>
          <cell r="M781">
            <v>16.4</v>
          </cell>
          <cell r="N781">
            <v>15.48</v>
          </cell>
          <cell r="O781">
            <v>20</v>
          </cell>
          <cell r="P781" t="str">
            <v>Y</v>
          </cell>
          <cell r="Q781" t="str">
            <v>North</v>
          </cell>
          <cell r="R781" t="str">
            <v>FC</v>
          </cell>
          <cell r="S781" t="str">
            <v/>
          </cell>
          <cell r="T781" t="str">
            <v>Behind Rio Oso 230-115 kV constraint - Any future NQC increase request may result in minimum 81% FCDS</v>
          </cell>
          <cell r="U781" t="e">
            <v>#N/A</v>
          </cell>
          <cell r="V781" t="e">
            <v>#N/A</v>
          </cell>
          <cell r="W781" t="e">
            <v>#N/A</v>
          </cell>
          <cell r="X781" t="e">
            <v>#N/A</v>
          </cell>
          <cell r="Y781" t="e">
            <v>#N/A</v>
          </cell>
          <cell r="Z781" t="e">
            <v>#N/A</v>
          </cell>
          <cell r="AA781" t="e">
            <v>#N/A</v>
          </cell>
          <cell r="AB781" t="e">
            <v>#N/A</v>
          </cell>
          <cell r="AC781" t="e">
            <v>#N/A</v>
          </cell>
          <cell r="AD781" t="e">
            <v>#N/A</v>
          </cell>
          <cell r="AE781" t="e">
            <v>#N/A</v>
          </cell>
          <cell r="AF781" t="e">
            <v>#N/A</v>
          </cell>
        </row>
        <row r="782">
          <cell r="A782" t="str">
            <v>RCKCRK_7_UNIT 2</v>
          </cell>
          <cell r="B782" t="str">
            <v>ROCK CREEK HYDRO UNIT 2</v>
          </cell>
          <cell r="C782" t="str">
            <v>Sierra</v>
          </cell>
          <cell r="D782">
            <v>24</v>
          </cell>
          <cell r="E782">
            <v>36</v>
          </cell>
          <cell r="F782">
            <v>40</v>
          </cell>
          <cell r="G782">
            <v>16</v>
          </cell>
          <cell r="H782">
            <v>16</v>
          </cell>
          <cell r="I782">
            <v>24.26</v>
          </cell>
          <cell r="J782">
            <v>36</v>
          </cell>
          <cell r="K782">
            <v>40</v>
          </cell>
          <cell r="L782">
            <v>40</v>
          </cell>
          <cell r="M782">
            <v>0</v>
          </cell>
          <cell r="N782">
            <v>0</v>
          </cell>
          <cell r="O782">
            <v>16.1</v>
          </cell>
          <cell r="P782" t="str">
            <v>Y</v>
          </cell>
          <cell r="Q782" t="str">
            <v>North</v>
          </cell>
          <cell r="R782" t="str">
            <v>FC</v>
          </cell>
          <cell r="S782" t="str">
            <v/>
          </cell>
          <cell r="T782" t="str">
            <v>Behind Rio Oso 230-115 kV constraint - Any future NQC increase request may result in minimum 81% FCDS</v>
          </cell>
          <cell r="U782" t="e">
            <v>#N/A</v>
          </cell>
          <cell r="V782" t="e">
            <v>#N/A</v>
          </cell>
          <cell r="W782" t="e">
            <v>#N/A</v>
          </cell>
          <cell r="X782" t="e">
            <v>#N/A</v>
          </cell>
          <cell r="Y782" t="e">
            <v>#N/A</v>
          </cell>
          <cell r="Z782" t="e">
            <v>#N/A</v>
          </cell>
          <cell r="AA782" t="e">
            <v>#N/A</v>
          </cell>
          <cell r="AB782" t="e">
            <v>#N/A</v>
          </cell>
          <cell r="AC782" t="e">
            <v>#N/A</v>
          </cell>
          <cell r="AD782" t="e">
            <v>#N/A</v>
          </cell>
          <cell r="AE782" t="e">
            <v>#N/A</v>
          </cell>
          <cell r="AF782" t="e">
            <v>#N/A</v>
          </cell>
        </row>
        <row r="783">
          <cell r="A783" t="str">
            <v>RDWAY_1_CREST</v>
          </cell>
          <cell r="B783" t="str">
            <v>CREST Contracts</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cell r="P783" t="str">
            <v>N</v>
          </cell>
          <cell r="Q783" t="str">
            <v>South</v>
          </cell>
          <cell r="R783" t="str">
            <v>EO</v>
          </cell>
          <cell r="S783" t="str">
            <v/>
          </cell>
          <cell r="T783" t="str">
            <v/>
          </cell>
          <cell r="U783">
            <v>0.03</v>
          </cell>
          <cell r="V783">
            <v>0.2</v>
          </cell>
          <cell r="W783">
            <v>0.23</v>
          </cell>
          <cell r="X783">
            <v>0.29</v>
          </cell>
          <cell r="Y783">
            <v>0.42</v>
          </cell>
          <cell r="Z783">
            <v>0.85</v>
          </cell>
          <cell r="AA783">
            <v>0.94</v>
          </cell>
          <cell r="AB783">
            <v>0.81</v>
          </cell>
          <cell r="AC783">
            <v>0.72</v>
          </cell>
          <cell r="AD783">
            <v>0.48</v>
          </cell>
          <cell r="AE783">
            <v>0.37</v>
          </cell>
          <cell r="AF783">
            <v>0.23</v>
          </cell>
        </row>
        <row r="784">
          <cell r="A784" t="str">
            <v>RECTOR_2_CREST</v>
          </cell>
          <cell r="B784" t="str">
            <v>Rector Aggregate Solar Resources</v>
          </cell>
          <cell r="C784" t="str">
            <v>Big Creek-Ventura</v>
          </cell>
          <cell r="D784">
            <v>0</v>
          </cell>
          <cell r="E784">
            <v>0</v>
          </cell>
          <cell r="F784">
            <v>0</v>
          </cell>
          <cell r="G784">
            <v>0</v>
          </cell>
          <cell r="H784">
            <v>0</v>
          </cell>
          <cell r="I784">
            <v>0</v>
          </cell>
          <cell r="J784">
            <v>0</v>
          </cell>
          <cell r="K784">
            <v>0</v>
          </cell>
          <cell r="L784">
            <v>0</v>
          </cell>
          <cell r="M784">
            <v>0</v>
          </cell>
          <cell r="N784">
            <v>0</v>
          </cell>
          <cell r="O784">
            <v>0</v>
          </cell>
          <cell r="P784" t="str">
            <v>N</v>
          </cell>
          <cell r="Q784" t="str">
            <v>South</v>
          </cell>
          <cell r="R784" t="str">
            <v>EO</v>
          </cell>
          <cell r="S784" t="str">
            <v/>
          </cell>
          <cell r="T784" t="str">
            <v/>
          </cell>
          <cell r="U784">
            <v>0.04</v>
          </cell>
          <cell r="V784">
            <v>0.32</v>
          </cell>
          <cell r="W784">
            <v>0.37</v>
          </cell>
          <cell r="X784">
            <v>0.46</v>
          </cell>
          <cell r="Y784">
            <v>0.67</v>
          </cell>
          <cell r="Z784">
            <v>1.38</v>
          </cell>
          <cell r="AA784">
            <v>1.51</v>
          </cell>
          <cell r="AB784">
            <v>1.3</v>
          </cell>
          <cell r="AC784">
            <v>1.17</v>
          </cell>
          <cell r="AD784">
            <v>0.78</v>
          </cell>
          <cell r="AE784">
            <v>0.6</v>
          </cell>
          <cell r="AF784">
            <v>0.37</v>
          </cell>
        </row>
        <row r="785">
          <cell r="A785" t="str">
            <v>RECTOR_2_IVANPV</v>
          </cell>
          <cell r="B785" t="str">
            <v>Ivanhoe Tulare PV</v>
          </cell>
          <cell r="C785" t="str">
            <v>Big Creek-Ventura</v>
          </cell>
          <cell r="D785">
            <v>0</v>
          </cell>
          <cell r="E785">
            <v>0</v>
          </cell>
          <cell r="F785">
            <v>0</v>
          </cell>
          <cell r="G785">
            <v>0</v>
          </cell>
          <cell r="H785">
            <v>0</v>
          </cell>
          <cell r="I785">
            <v>0</v>
          </cell>
          <cell r="J785">
            <v>0</v>
          </cell>
          <cell r="K785">
            <v>0</v>
          </cell>
          <cell r="L785">
            <v>0</v>
          </cell>
          <cell r="M785">
            <v>0</v>
          </cell>
          <cell r="N785">
            <v>0</v>
          </cell>
          <cell r="O785">
            <v>0</v>
          </cell>
          <cell r="P785" t="str">
            <v>N</v>
          </cell>
          <cell r="Q785" t="str">
            <v>South</v>
          </cell>
          <cell r="R785" t="str">
            <v>EO</v>
          </cell>
          <cell r="U785">
            <v>0.01</v>
          </cell>
          <cell r="V785">
            <v>0.11</v>
          </cell>
          <cell r="W785">
            <v>0.12</v>
          </cell>
          <cell r="X785">
            <v>0.15</v>
          </cell>
          <cell r="Y785">
            <v>0.22</v>
          </cell>
          <cell r="Z785">
            <v>0.46</v>
          </cell>
          <cell r="AA785">
            <v>0.5</v>
          </cell>
          <cell r="AB785">
            <v>0.43</v>
          </cell>
          <cell r="AC785">
            <v>0.39</v>
          </cell>
          <cell r="AD785">
            <v>0.26</v>
          </cell>
          <cell r="AE785">
            <v>0.2</v>
          </cell>
          <cell r="AF785">
            <v>0.12</v>
          </cell>
        </row>
        <row r="786">
          <cell r="A786" t="str">
            <v>RECTOR_2_KAWEAH</v>
          </cell>
          <cell r="B786" t="str">
            <v>KAWEAH PH 2 &amp; 3 PSP AGGREGATE</v>
          </cell>
          <cell r="C786" t="str">
            <v>Big Creek-Ventura</v>
          </cell>
          <cell r="D786">
            <v>2.16</v>
          </cell>
          <cell r="E786">
            <v>2.09</v>
          </cell>
          <cell r="F786">
            <v>2.58</v>
          </cell>
          <cell r="G786">
            <v>3.41</v>
          </cell>
          <cell r="H786">
            <v>3.27</v>
          </cell>
          <cell r="I786">
            <v>2.96</v>
          </cell>
          <cell r="J786">
            <v>2.19</v>
          </cell>
          <cell r="K786">
            <v>1.66</v>
          </cell>
          <cell r="L786">
            <v>0.76</v>
          </cell>
          <cell r="M786">
            <v>0</v>
          </cell>
          <cell r="N786">
            <v>0</v>
          </cell>
          <cell r="O786">
            <v>1.16</v>
          </cell>
          <cell r="P786" t="str">
            <v>N</v>
          </cell>
          <cell r="Q786" t="str">
            <v>South</v>
          </cell>
          <cell r="R786" t="str">
            <v>FC</v>
          </cell>
          <cell r="S786" t="str">
            <v/>
          </cell>
          <cell r="T786" t="str">
            <v/>
          </cell>
          <cell r="U786">
            <v>2.16</v>
          </cell>
          <cell r="V786">
            <v>2.09</v>
          </cell>
          <cell r="W786">
            <v>2.58</v>
          </cell>
          <cell r="X786">
            <v>3.41</v>
          </cell>
          <cell r="Y786">
            <v>3.27</v>
          </cell>
          <cell r="Z786">
            <v>2.96</v>
          </cell>
          <cell r="AA786">
            <v>2.19</v>
          </cell>
          <cell r="AB786">
            <v>1.66</v>
          </cell>
          <cell r="AC786">
            <v>0.76</v>
          </cell>
          <cell r="AD786">
            <v>0</v>
          </cell>
          <cell r="AE786">
            <v>0</v>
          </cell>
          <cell r="AF786">
            <v>1.16</v>
          </cell>
        </row>
        <row r="787">
          <cell r="A787" t="str">
            <v>RECTOR_2_KAWH 1</v>
          </cell>
          <cell r="B787" t="str">
            <v>KAWEAH PH 1 UNIT 1</v>
          </cell>
          <cell r="C787" t="str">
            <v>Big Creek-Ventura</v>
          </cell>
          <cell r="D787">
            <v>0</v>
          </cell>
          <cell r="E787">
            <v>0</v>
          </cell>
          <cell r="F787">
            <v>0</v>
          </cell>
          <cell r="G787">
            <v>0</v>
          </cell>
          <cell r="H787">
            <v>0</v>
          </cell>
          <cell r="I787">
            <v>0</v>
          </cell>
          <cell r="J787">
            <v>0</v>
          </cell>
          <cell r="K787">
            <v>0</v>
          </cell>
          <cell r="L787">
            <v>0</v>
          </cell>
          <cell r="M787">
            <v>0</v>
          </cell>
          <cell r="N787">
            <v>0</v>
          </cell>
          <cell r="O787">
            <v>0</v>
          </cell>
          <cell r="P787" t="str">
            <v>N</v>
          </cell>
          <cell r="Q787" t="str">
            <v>South</v>
          </cell>
          <cell r="R787" t="str">
            <v>FC</v>
          </cell>
          <cell r="S787" t="str">
            <v/>
          </cell>
          <cell r="T787" t="str">
            <v/>
          </cell>
          <cell r="U787">
            <v>0</v>
          </cell>
          <cell r="V787">
            <v>0</v>
          </cell>
          <cell r="W787">
            <v>0</v>
          </cell>
          <cell r="X787">
            <v>0</v>
          </cell>
          <cell r="Y787">
            <v>0</v>
          </cell>
          <cell r="Z787">
            <v>0</v>
          </cell>
          <cell r="AA787">
            <v>0</v>
          </cell>
          <cell r="AB787">
            <v>0</v>
          </cell>
          <cell r="AC787">
            <v>0</v>
          </cell>
          <cell r="AD787">
            <v>0</v>
          </cell>
          <cell r="AE787">
            <v>0</v>
          </cell>
          <cell r="AF787">
            <v>0</v>
          </cell>
        </row>
        <row r="788">
          <cell r="A788" t="str">
            <v>RECTOR_2_QF</v>
          </cell>
          <cell r="B788" t="str">
            <v>Kaweah Unit 1</v>
          </cell>
          <cell r="C788" t="str">
            <v>Big Creek-Ventura</v>
          </cell>
          <cell r="D788">
            <v>0</v>
          </cell>
          <cell r="E788">
            <v>0</v>
          </cell>
          <cell r="F788">
            <v>0</v>
          </cell>
          <cell r="G788">
            <v>0</v>
          </cell>
          <cell r="H788">
            <v>5.2</v>
          </cell>
          <cell r="I788">
            <v>12.74</v>
          </cell>
          <cell r="J788">
            <v>4.8</v>
          </cell>
          <cell r="K788">
            <v>0</v>
          </cell>
          <cell r="L788">
            <v>0</v>
          </cell>
          <cell r="M788">
            <v>0</v>
          </cell>
          <cell r="N788">
            <v>0</v>
          </cell>
          <cell r="O788">
            <v>0</v>
          </cell>
          <cell r="P788" t="str">
            <v>Y</v>
          </cell>
          <cell r="Q788" t="str">
            <v>South</v>
          </cell>
          <cell r="R788" t="str">
            <v>FC</v>
          </cell>
          <cell r="S788" t="str">
            <v/>
          </cell>
          <cell r="T788" t="str">
            <v/>
          </cell>
          <cell r="U788" t="e">
            <v>#N/A</v>
          </cell>
          <cell r="V788" t="e">
            <v>#N/A</v>
          </cell>
          <cell r="W788" t="e">
            <v>#N/A</v>
          </cell>
          <cell r="X788" t="e">
            <v>#N/A</v>
          </cell>
          <cell r="Y788" t="e">
            <v>#N/A</v>
          </cell>
          <cell r="Z788" t="e">
            <v>#N/A</v>
          </cell>
          <cell r="AA788" t="e">
            <v>#N/A</v>
          </cell>
          <cell r="AB788" t="e">
            <v>#N/A</v>
          </cell>
          <cell r="AC788" t="e">
            <v>#N/A</v>
          </cell>
          <cell r="AD788" t="e">
            <v>#N/A</v>
          </cell>
          <cell r="AE788" t="e">
            <v>#N/A</v>
          </cell>
          <cell r="AF788" t="e">
            <v>#N/A</v>
          </cell>
        </row>
        <row r="789">
          <cell r="A789" t="str">
            <v>RECTOR_2_TFDBM1</v>
          </cell>
          <cell r="B789" t="str">
            <v>Two Fiets Dairy Digester</v>
          </cell>
          <cell r="C789" t="str">
            <v>Big Creek-Ventura</v>
          </cell>
          <cell r="D789">
            <v>0</v>
          </cell>
          <cell r="E789">
            <v>0</v>
          </cell>
          <cell r="F789">
            <v>0</v>
          </cell>
          <cell r="G789">
            <v>0</v>
          </cell>
          <cell r="H789">
            <v>0</v>
          </cell>
          <cell r="I789">
            <v>0</v>
          </cell>
          <cell r="J789">
            <v>0</v>
          </cell>
          <cell r="K789">
            <v>0</v>
          </cell>
          <cell r="L789">
            <v>0</v>
          </cell>
          <cell r="M789">
            <v>0</v>
          </cell>
          <cell r="N789">
            <v>0</v>
          </cell>
          <cell r="O789">
            <v>0</v>
          </cell>
          <cell r="P789" t="str">
            <v>N</v>
          </cell>
          <cell r="Q789" t="str">
            <v>South</v>
          </cell>
          <cell r="R789" t="str">
            <v>EO</v>
          </cell>
          <cell r="S789" t="str">
            <v/>
          </cell>
          <cell r="T789" t="str">
            <v/>
          </cell>
          <cell r="U789">
            <v>0.76</v>
          </cell>
          <cell r="V789">
            <v>0.79</v>
          </cell>
          <cell r="W789">
            <v>0.74</v>
          </cell>
          <cell r="X789">
            <v>0.77</v>
          </cell>
          <cell r="Y789">
            <v>0.78</v>
          </cell>
          <cell r="Z789">
            <v>0.79</v>
          </cell>
          <cell r="AA789">
            <v>0.8</v>
          </cell>
          <cell r="AB789">
            <v>0.8</v>
          </cell>
          <cell r="AC789">
            <v>0.8</v>
          </cell>
          <cell r="AD789">
            <v>0.8</v>
          </cell>
          <cell r="AE789">
            <v>0.77</v>
          </cell>
          <cell r="AF789">
            <v>0.8</v>
          </cell>
        </row>
        <row r="790">
          <cell r="A790" t="str">
            <v>RECTOR_7_TULARE</v>
          </cell>
          <cell r="B790" t="str">
            <v>MM Tulare </v>
          </cell>
          <cell r="C790" t="str">
            <v>Big Creek-Ventura</v>
          </cell>
          <cell r="D790">
            <v>0</v>
          </cell>
          <cell r="E790">
            <v>0</v>
          </cell>
          <cell r="F790">
            <v>0</v>
          </cell>
          <cell r="G790">
            <v>0</v>
          </cell>
          <cell r="H790">
            <v>0</v>
          </cell>
          <cell r="I790">
            <v>0</v>
          </cell>
          <cell r="J790">
            <v>0</v>
          </cell>
          <cell r="K790">
            <v>0</v>
          </cell>
          <cell r="L790">
            <v>0</v>
          </cell>
          <cell r="M790">
            <v>0</v>
          </cell>
          <cell r="N790">
            <v>0</v>
          </cell>
          <cell r="O790">
            <v>0</v>
          </cell>
          <cell r="P790" t="str">
            <v>N</v>
          </cell>
          <cell r="Q790" t="str">
            <v>South</v>
          </cell>
          <cell r="R790" t="str">
            <v>EO</v>
          </cell>
          <cell r="S790" t="str">
            <v/>
          </cell>
          <cell r="T790" t="str">
            <v/>
          </cell>
          <cell r="U790">
            <v>0.77</v>
          </cell>
          <cell r="V790">
            <v>1.04</v>
          </cell>
          <cell r="W790">
            <v>0.5</v>
          </cell>
          <cell r="X790">
            <v>1.08</v>
          </cell>
          <cell r="Y790">
            <v>1.07</v>
          </cell>
          <cell r="Z790">
            <v>1.15</v>
          </cell>
          <cell r="AA790">
            <v>1.01</v>
          </cell>
          <cell r="AB790">
            <v>1.12</v>
          </cell>
          <cell r="AC790">
            <v>1.17</v>
          </cell>
          <cell r="AD790">
            <v>0.91</v>
          </cell>
          <cell r="AE790">
            <v>0.9</v>
          </cell>
          <cell r="AF790">
            <v>0.9</v>
          </cell>
        </row>
        <row r="791">
          <cell r="A791" t="str">
            <v>REDBLF_6_UNIT</v>
          </cell>
          <cell r="B791" t="str">
            <v>RED BLUFF PEAKER PLANT</v>
          </cell>
          <cell r="C791" t="str">
            <v>CAISO System</v>
          </cell>
          <cell r="D791">
            <v>44</v>
          </cell>
          <cell r="E791">
            <v>44</v>
          </cell>
          <cell r="F791">
            <v>44</v>
          </cell>
          <cell r="G791">
            <v>44</v>
          </cell>
          <cell r="H791">
            <v>44</v>
          </cell>
          <cell r="I791">
            <v>44</v>
          </cell>
          <cell r="J791">
            <v>44</v>
          </cell>
          <cell r="K791">
            <v>44</v>
          </cell>
          <cell r="L791">
            <v>44</v>
          </cell>
          <cell r="M791">
            <v>44</v>
          </cell>
          <cell r="N791">
            <v>44</v>
          </cell>
          <cell r="O791">
            <v>44</v>
          </cell>
          <cell r="P791" t="str">
            <v>Y</v>
          </cell>
          <cell r="Q791" t="str">
            <v>North</v>
          </cell>
          <cell r="R791" t="str">
            <v>FC</v>
          </cell>
          <cell r="S791" t="str">
            <v/>
          </cell>
          <cell r="T791" t="str">
            <v/>
          </cell>
          <cell r="U791" t="e">
            <v>#N/A</v>
          </cell>
          <cell r="V791" t="e">
            <v>#N/A</v>
          </cell>
          <cell r="W791" t="e">
            <v>#N/A</v>
          </cell>
          <cell r="X791" t="e">
            <v>#N/A</v>
          </cell>
          <cell r="Y791" t="e">
            <v>#N/A</v>
          </cell>
          <cell r="Z791" t="e">
            <v>#N/A</v>
          </cell>
          <cell r="AA791" t="e">
            <v>#N/A</v>
          </cell>
          <cell r="AB791" t="e">
            <v>#N/A</v>
          </cell>
          <cell r="AC791" t="e">
            <v>#N/A</v>
          </cell>
          <cell r="AD791" t="e">
            <v>#N/A</v>
          </cell>
          <cell r="AE791" t="e">
            <v>#N/A</v>
          </cell>
          <cell r="AF791" t="e">
            <v>#N/A</v>
          </cell>
        </row>
        <row r="792">
          <cell r="A792" t="str">
            <v>REDMAN_2_SOLAR</v>
          </cell>
          <cell r="B792" t="str">
            <v>Lancaster East Avenue F</v>
          </cell>
          <cell r="C792" t="str">
            <v>Big Creek-Ventura</v>
          </cell>
          <cell r="D792">
            <v>0.02</v>
          </cell>
          <cell r="E792">
            <v>0.11</v>
          </cell>
          <cell r="F792">
            <v>0.13</v>
          </cell>
          <cell r="G792">
            <v>0.17</v>
          </cell>
          <cell r="H792">
            <v>0.24</v>
          </cell>
          <cell r="I792">
            <v>0.49</v>
          </cell>
          <cell r="J792">
            <v>0.54</v>
          </cell>
          <cell r="K792">
            <v>0.47</v>
          </cell>
          <cell r="L792">
            <v>0.42</v>
          </cell>
          <cell r="M792">
            <v>0.28</v>
          </cell>
          <cell r="N792">
            <v>0.21</v>
          </cell>
          <cell r="O792">
            <v>0.13</v>
          </cell>
          <cell r="P792" t="str">
            <v>N</v>
          </cell>
          <cell r="Q792" t="str">
            <v>South</v>
          </cell>
          <cell r="R792" t="str">
            <v>FC</v>
          </cell>
          <cell r="S792" t="str">
            <v/>
          </cell>
          <cell r="T792" t="str">
            <v/>
          </cell>
          <cell r="U792">
            <v>0.02</v>
          </cell>
          <cell r="V792">
            <v>0.11</v>
          </cell>
          <cell r="W792">
            <v>0.13</v>
          </cell>
          <cell r="X792">
            <v>0.17</v>
          </cell>
          <cell r="Y792">
            <v>0.24</v>
          </cell>
          <cell r="Z792">
            <v>0.49</v>
          </cell>
          <cell r="AA792">
            <v>0.54</v>
          </cell>
          <cell r="AB792">
            <v>0.47</v>
          </cell>
          <cell r="AC792">
            <v>0.42</v>
          </cell>
          <cell r="AD792">
            <v>0.28</v>
          </cell>
          <cell r="AE792">
            <v>0.21</v>
          </cell>
          <cell r="AF792">
            <v>0.13</v>
          </cell>
        </row>
        <row r="793">
          <cell r="A793" t="str">
            <v>REDMAN_6_AVSSR1</v>
          </cell>
          <cell r="B793" t="str">
            <v>Antelope Valley Solar</v>
          </cell>
          <cell r="C793" t="str">
            <v>Big Creek-Ventura</v>
          </cell>
          <cell r="D793">
            <v>0.01</v>
          </cell>
          <cell r="E793">
            <v>0.09</v>
          </cell>
          <cell r="F793">
            <v>0.11</v>
          </cell>
          <cell r="G793">
            <v>0.13</v>
          </cell>
          <cell r="H793">
            <v>0.19</v>
          </cell>
          <cell r="I793">
            <v>0.39</v>
          </cell>
          <cell r="J793">
            <v>0.43</v>
          </cell>
          <cell r="K793">
            <v>0.37</v>
          </cell>
          <cell r="L793">
            <v>0.33</v>
          </cell>
          <cell r="M793">
            <v>0.22</v>
          </cell>
          <cell r="N793">
            <v>0.17</v>
          </cell>
          <cell r="O793">
            <v>0.11</v>
          </cell>
          <cell r="P793" t="str">
            <v>N</v>
          </cell>
          <cell r="Q793" t="str">
            <v>South</v>
          </cell>
          <cell r="R793" t="str">
            <v>FC</v>
          </cell>
          <cell r="S793" t="str">
            <v/>
          </cell>
          <cell r="T793" t="str">
            <v/>
          </cell>
          <cell r="U793">
            <v>0.01</v>
          </cell>
          <cell r="V793">
            <v>0.09</v>
          </cell>
          <cell r="W793">
            <v>0.11</v>
          </cell>
          <cell r="X793">
            <v>0.13</v>
          </cell>
          <cell r="Y793">
            <v>0.19</v>
          </cell>
          <cell r="Z793">
            <v>0.39</v>
          </cell>
          <cell r="AA793">
            <v>0.43</v>
          </cell>
          <cell r="AB793">
            <v>0.37</v>
          </cell>
          <cell r="AC793">
            <v>0.33</v>
          </cell>
          <cell r="AD793">
            <v>0.22</v>
          </cell>
          <cell r="AE793">
            <v>0.17</v>
          </cell>
          <cell r="AF793">
            <v>0.11</v>
          </cell>
        </row>
        <row r="794">
          <cell r="A794" t="str">
            <v>REDOND_7_UNIT 5</v>
          </cell>
          <cell r="B794" t="str">
            <v>REDONDO GEN STA. UNIT 5</v>
          </cell>
          <cell r="C794" t="str">
            <v>LA Basin</v>
          </cell>
          <cell r="D794">
            <v>178.87</v>
          </cell>
          <cell r="E794">
            <v>178.87</v>
          </cell>
          <cell r="F794">
            <v>178.87</v>
          </cell>
          <cell r="G794">
            <v>178.87</v>
          </cell>
          <cell r="H794">
            <v>178.87</v>
          </cell>
          <cell r="I794">
            <v>178.87</v>
          </cell>
          <cell r="J794">
            <v>178.87</v>
          </cell>
          <cell r="K794">
            <v>178.87</v>
          </cell>
          <cell r="L794">
            <v>178.87</v>
          </cell>
          <cell r="M794">
            <v>178.87</v>
          </cell>
          <cell r="N794">
            <v>178.87</v>
          </cell>
          <cell r="O794">
            <v>178.87</v>
          </cell>
          <cell r="P794" t="str">
            <v>Y</v>
          </cell>
          <cell r="Q794" t="str">
            <v>South</v>
          </cell>
          <cell r="R794" t="str">
            <v>FC</v>
          </cell>
          <cell r="S794" t="str">
            <v/>
          </cell>
          <cell r="T794" t="str">
            <v/>
          </cell>
          <cell r="U794" t="e">
            <v>#N/A</v>
          </cell>
          <cell r="V794" t="e">
            <v>#N/A</v>
          </cell>
          <cell r="W794" t="e">
            <v>#N/A</v>
          </cell>
          <cell r="X794" t="e">
            <v>#N/A</v>
          </cell>
          <cell r="Y794" t="e">
            <v>#N/A</v>
          </cell>
          <cell r="Z794" t="e">
            <v>#N/A</v>
          </cell>
          <cell r="AA794" t="e">
            <v>#N/A</v>
          </cell>
          <cell r="AB794" t="e">
            <v>#N/A</v>
          </cell>
          <cell r="AC794" t="e">
            <v>#N/A</v>
          </cell>
          <cell r="AD794" t="e">
            <v>#N/A</v>
          </cell>
          <cell r="AE794" t="e">
            <v>#N/A</v>
          </cell>
          <cell r="AF794" t="e">
            <v>#N/A</v>
          </cell>
        </row>
        <row r="795">
          <cell r="A795" t="str">
            <v>REDOND_7_UNIT 6</v>
          </cell>
          <cell r="B795" t="str">
            <v>REDONDO GEN STA. UNIT 6</v>
          </cell>
          <cell r="C795" t="str">
            <v>LA Basin</v>
          </cell>
          <cell r="D795">
            <v>174.29</v>
          </cell>
          <cell r="E795">
            <v>174.29</v>
          </cell>
          <cell r="F795">
            <v>174.29</v>
          </cell>
          <cell r="G795">
            <v>174.29</v>
          </cell>
          <cell r="H795">
            <v>174.29</v>
          </cell>
          <cell r="I795">
            <v>174.29</v>
          </cell>
          <cell r="J795">
            <v>174.29</v>
          </cell>
          <cell r="K795">
            <v>174.29</v>
          </cell>
          <cell r="L795">
            <v>174.29</v>
          </cell>
          <cell r="M795">
            <v>174.29</v>
          </cell>
          <cell r="N795">
            <v>174.29</v>
          </cell>
          <cell r="O795">
            <v>174.29</v>
          </cell>
          <cell r="P795" t="str">
            <v>Y</v>
          </cell>
          <cell r="Q795" t="str">
            <v>South</v>
          </cell>
          <cell r="R795" t="str">
            <v>FC</v>
          </cell>
          <cell r="S795" t="str">
            <v/>
          </cell>
          <cell r="T795" t="str">
            <v/>
          </cell>
          <cell r="U795" t="e">
            <v>#N/A</v>
          </cell>
          <cell r="V795" t="e">
            <v>#N/A</v>
          </cell>
          <cell r="W795" t="e">
            <v>#N/A</v>
          </cell>
          <cell r="X795" t="e">
            <v>#N/A</v>
          </cell>
          <cell r="Y795" t="e">
            <v>#N/A</v>
          </cell>
          <cell r="Z795" t="e">
            <v>#N/A</v>
          </cell>
          <cell r="AA795" t="e">
            <v>#N/A</v>
          </cell>
          <cell r="AB795" t="e">
            <v>#N/A</v>
          </cell>
          <cell r="AC795" t="e">
            <v>#N/A</v>
          </cell>
          <cell r="AD795" t="e">
            <v>#N/A</v>
          </cell>
          <cell r="AE795" t="e">
            <v>#N/A</v>
          </cell>
          <cell r="AF795" t="e">
            <v>#N/A</v>
          </cell>
        </row>
        <row r="796">
          <cell r="A796" t="str">
            <v>REDOND_7_UNIT 8</v>
          </cell>
          <cell r="B796" t="str">
            <v>REDONDO GEN STA. UNIT 8</v>
          </cell>
          <cell r="C796" t="str">
            <v>LA Basin</v>
          </cell>
          <cell r="D796">
            <v>480</v>
          </cell>
          <cell r="E796">
            <v>480</v>
          </cell>
          <cell r="F796">
            <v>480</v>
          </cell>
          <cell r="G796">
            <v>480</v>
          </cell>
          <cell r="H796">
            <v>480</v>
          </cell>
          <cell r="I796">
            <v>480</v>
          </cell>
          <cell r="J796">
            <v>480</v>
          </cell>
          <cell r="K796">
            <v>480</v>
          </cell>
          <cell r="L796">
            <v>480</v>
          </cell>
          <cell r="M796">
            <v>480</v>
          </cell>
          <cell r="N796">
            <v>480</v>
          </cell>
          <cell r="O796">
            <v>480</v>
          </cell>
          <cell r="P796" t="str">
            <v>Y</v>
          </cell>
          <cell r="Q796" t="str">
            <v>South</v>
          </cell>
          <cell r="R796" t="str">
            <v>FC</v>
          </cell>
          <cell r="S796" t="str">
            <v/>
          </cell>
          <cell r="T796" t="str">
            <v/>
          </cell>
          <cell r="U796" t="e">
            <v>#N/A</v>
          </cell>
          <cell r="V796" t="e">
            <v>#N/A</v>
          </cell>
          <cell r="W796" t="e">
            <v>#N/A</v>
          </cell>
          <cell r="X796" t="e">
            <v>#N/A</v>
          </cell>
          <cell r="Y796" t="e">
            <v>#N/A</v>
          </cell>
          <cell r="Z796" t="e">
            <v>#N/A</v>
          </cell>
          <cell r="AA796" t="e">
            <v>#N/A</v>
          </cell>
          <cell r="AB796" t="e">
            <v>#N/A</v>
          </cell>
          <cell r="AC796" t="e">
            <v>#N/A</v>
          </cell>
          <cell r="AD796" t="e">
            <v>#N/A</v>
          </cell>
          <cell r="AE796" t="e">
            <v>#N/A</v>
          </cell>
          <cell r="AF796" t="e">
            <v>#N/A</v>
          </cell>
        </row>
        <row r="797">
          <cell r="A797" t="str">
            <v>REEDLY_6_SOLAR</v>
          </cell>
          <cell r="B797" t="str">
            <v>Terzian</v>
          </cell>
          <cell r="C797" t="str">
            <v>Fresno</v>
          </cell>
          <cell r="D797">
            <v>0</v>
          </cell>
          <cell r="E797">
            <v>0</v>
          </cell>
          <cell r="F797">
            <v>0</v>
          </cell>
          <cell r="G797">
            <v>0</v>
          </cell>
          <cell r="H797">
            <v>0</v>
          </cell>
          <cell r="I797">
            <v>0</v>
          </cell>
          <cell r="J797">
            <v>0</v>
          </cell>
          <cell r="K797">
            <v>0</v>
          </cell>
          <cell r="L797">
            <v>0</v>
          </cell>
          <cell r="M797">
            <v>0</v>
          </cell>
          <cell r="N797">
            <v>0</v>
          </cell>
          <cell r="O797">
            <v>0</v>
          </cell>
          <cell r="P797" t="str">
            <v>N</v>
          </cell>
          <cell r="Q797" t="str">
            <v>North</v>
          </cell>
          <cell r="R797" t="str">
            <v>EO</v>
          </cell>
          <cell r="S797" t="str">
            <v/>
          </cell>
          <cell r="T797" t="str">
            <v/>
          </cell>
          <cell r="U797">
            <v>0</v>
          </cell>
          <cell r="V797">
            <v>0.04</v>
          </cell>
          <cell r="W797">
            <v>0.04</v>
          </cell>
          <cell r="X797">
            <v>0.05</v>
          </cell>
          <cell r="Y797">
            <v>0.08</v>
          </cell>
          <cell r="Z797">
            <v>0.16</v>
          </cell>
          <cell r="AA797">
            <v>0.18</v>
          </cell>
          <cell r="AB797">
            <v>0.15</v>
          </cell>
          <cell r="AC797">
            <v>0.14</v>
          </cell>
          <cell r="AD797">
            <v>0.09</v>
          </cell>
          <cell r="AE797">
            <v>0.07</v>
          </cell>
          <cell r="AF797">
            <v>0.04</v>
          </cell>
        </row>
        <row r="798">
          <cell r="A798" t="str">
            <v>RENWD_1_QF</v>
          </cell>
          <cell r="B798" t="str">
            <v>Renwind re-powering project</v>
          </cell>
          <cell r="C798" t="str">
            <v>LA Basin</v>
          </cell>
          <cell r="D798">
            <v>1.77</v>
          </cell>
          <cell r="E798">
            <v>1.88</v>
          </cell>
          <cell r="F798">
            <v>1.65</v>
          </cell>
          <cell r="G798">
            <v>1.58</v>
          </cell>
          <cell r="H798">
            <v>1.68</v>
          </cell>
          <cell r="I798">
            <v>1.54</v>
          </cell>
          <cell r="J798">
            <v>1.43</v>
          </cell>
          <cell r="K798">
            <v>1.09</v>
          </cell>
          <cell r="L798">
            <v>1.12</v>
          </cell>
          <cell r="M798">
            <v>1.04</v>
          </cell>
          <cell r="N798">
            <v>1.41</v>
          </cell>
          <cell r="O798">
            <v>1.7</v>
          </cell>
          <cell r="P798" t="str">
            <v>N</v>
          </cell>
          <cell r="Q798" t="str">
            <v>South</v>
          </cell>
          <cell r="R798" t="str">
            <v>FC</v>
          </cell>
          <cell r="S798" t="str">
            <v/>
          </cell>
          <cell r="T798" t="str">
            <v/>
          </cell>
          <cell r="U798">
            <v>1.767000045662148</v>
          </cell>
          <cell r="V798">
            <v>1.8793269392777652</v>
          </cell>
          <cell r="W798">
            <v>1.6512837028215652</v>
          </cell>
          <cell r="X798">
            <v>1.582068113104369</v>
          </cell>
          <cell r="Y798">
            <v>1.682277916180408</v>
          </cell>
          <cell r="Z798">
            <v>1.5420065137832633</v>
          </cell>
          <cell r="AA798">
            <v>1.4326521627386066</v>
          </cell>
          <cell r="AB798">
            <v>1.0885903753785178</v>
          </cell>
          <cell r="AC798">
            <v>1.1245446515167385</v>
          </cell>
          <cell r="AD798">
            <v>1.0432275640474553</v>
          </cell>
          <cell r="AE798">
            <v>1.405940344185702</v>
          </cell>
          <cell r="AF798">
            <v>1.7030615139525371</v>
          </cell>
        </row>
        <row r="799">
          <cell r="A799" t="str">
            <v>RICHMN_1_CHVSR2</v>
          </cell>
          <cell r="B799" t="str">
            <v>Chevron 8.5</v>
          </cell>
          <cell r="C799" t="str">
            <v>Bay Area</v>
          </cell>
          <cell r="D799">
            <v>0.03</v>
          </cell>
          <cell r="E799">
            <v>0.26</v>
          </cell>
          <cell r="F799">
            <v>0.3</v>
          </cell>
          <cell r="G799">
            <v>0.37</v>
          </cell>
          <cell r="H799">
            <v>0.54</v>
          </cell>
          <cell r="I799">
            <v>1.11</v>
          </cell>
          <cell r="J799">
            <v>1.22</v>
          </cell>
          <cell r="K799">
            <v>1.05</v>
          </cell>
          <cell r="L799">
            <v>0.94</v>
          </cell>
          <cell r="M799">
            <v>0.63</v>
          </cell>
          <cell r="N799">
            <v>0.48</v>
          </cell>
          <cell r="O799">
            <v>0.3</v>
          </cell>
          <cell r="P799" t="str">
            <v>N</v>
          </cell>
          <cell r="Q799" t="str">
            <v>North</v>
          </cell>
          <cell r="R799" t="str">
            <v>ID</v>
          </cell>
          <cell r="S799" t="str">
            <v>100%</v>
          </cell>
          <cell r="T799" t="str">
            <v>16DGD Waiting for Moraga-Castro Valley 230 kV Line Capacity Increase and possibly other</v>
          </cell>
          <cell r="U799">
            <v>0.03</v>
          </cell>
          <cell r="V799">
            <v>0.26</v>
          </cell>
          <cell r="W799">
            <v>0.3</v>
          </cell>
          <cell r="X799">
            <v>0.37</v>
          </cell>
          <cell r="Y799">
            <v>0.54</v>
          </cell>
          <cell r="Z799">
            <v>1.11</v>
          </cell>
          <cell r="AA799">
            <v>1.22</v>
          </cell>
          <cell r="AB799">
            <v>1.05</v>
          </cell>
          <cell r="AC799">
            <v>0.94</v>
          </cell>
          <cell r="AD799">
            <v>0.63</v>
          </cell>
          <cell r="AE799">
            <v>0.48</v>
          </cell>
          <cell r="AF799">
            <v>0.3</v>
          </cell>
        </row>
        <row r="800">
          <cell r="A800" t="str">
            <v>RICHMN_1_SOLAR</v>
          </cell>
          <cell r="B800" t="str">
            <v>Chevron 2</v>
          </cell>
          <cell r="C800" t="str">
            <v>Bay Area</v>
          </cell>
          <cell r="D800">
            <v>0.01</v>
          </cell>
          <cell r="E800">
            <v>0.06</v>
          </cell>
          <cell r="F800">
            <v>0.07</v>
          </cell>
          <cell r="G800">
            <v>0.09</v>
          </cell>
          <cell r="H800">
            <v>0.13</v>
          </cell>
          <cell r="I800">
            <v>0.26</v>
          </cell>
          <cell r="J800">
            <v>0.29</v>
          </cell>
          <cell r="K800">
            <v>0.25</v>
          </cell>
          <cell r="L800">
            <v>0.22</v>
          </cell>
          <cell r="M800">
            <v>0.15</v>
          </cell>
          <cell r="N800">
            <v>0.11</v>
          </cell>
          <cell r="O800">
            <v>0.07</v>
          </cell>
          <cell r="P800" t="str">
            <v>N</v>
          </cell>
          <cell r="Q800" t="str">
            <v>North</v>
          </cell>
          <cell r="R800" t="str">
            <v>ID</v>
          </cell>
          <cell r="S800" t="str">
            <v>100%</v>
          </cell>
          <cell r="T800" t="str">
            <v>16DGD Waiting for Moraga-Castro Valley 230 kV Line Capacity Increase and possibly other</v>
          </cell>
          <cell r="U800">
            <v>0.01</v>
          </cell>
          <cell r="V800">
            <v>0.06</v>
          </cell>
          <cell r="W800">
            <v>0.07</v>
          </cell>
          <cell r="X800">
            <v>0.09</v>
          </cell>
          <cell r="Y800">
            <v>0.13</v>
          </cell>
          <cell r="Z800">
            <v>0.26</v>
          </cell>
          <cell r="AA800">
            <v>0.29</v>
          </cell>
          <cell r="AB800">
            <v>0.25</v>
          </cell>
          <cell r="AC800">
            <v>0.22</v>
          </cell>
          <cell r="AD800">
            <v>0.15</v>
          </cell>
          <cell r="AE800">
            <v>0.11</v>
          </cell>
          <cell r="AF800">
            <v>0.07</v>
          </cell>
        </row>
        <row r="801">
          <cell r="A801" t="str">
            <v>RICHMN_7_BAYENV</v>
          </cell>
          <cell r="B801" t="str">
            <v>BAY ENVIRONMENTAL (NOVE POWER)</v>
          </cell>
          <cell r="C801" t="str">
            <v>Bay Area</v>
          </cell>
          <cell r="D801">
            <v>0.46</v>
          </cell>
          <cell r="E801">
            <v>0.45</v>
          </cell>
          <cell r="F801">
            <v>0.4</v>
          </cell>
          <cell r="G801">
            <v>0.38</v>
          </cell>
          <cell r="H801">
            <v>0.35</v>
          </cell>
          <cell r="I801">
            <v>0.4</v>
          </cell>
          <cell r="J801">
            <v>0.35</v>
          </cell>
          <cell r="K801">
            <v>0.41</v>
          </cell>
          <cell r="L801">
            <v>0.1</v>
          </cell>
          <cell r="M801">
            <v>0.3</v>
          </cell>
          <cell r="N801">
            <v>0.39</v>
          </cell>
          <cell r="O801">
            <v>0.29</v>
          </cell>
          <cell r="P801" t="str">
            <v>N</v>
          </cell>
          <cell r="Q801" t="str">
            <v>North</v>
          </cell>
          <cell r="R801" t="str">
            <v>FC</v>
          </cell>
          <cell r="S801" t="str">
            <v/>
          </cell>
          <cell r="T801" t="str">
            <v/>
          </cell>
          <cell r="U801">
            <v>0.46</v>
          </cell>
          <cell r="V801">
            <v>0.45</v>
          </cell>
          <cell r="W801">
            <v>0.4</v>
          </cell>
          <cell r="X801">
            <v>0.38</v>
          </cell>
          <cell r="Y801">
            <v>0.35</v>
          </cell>
          <cell r="Z801">
            <v>0.4</v>
          </cell>
          <cell r="AA801">
            <v>0.35</v>
          </cell>
          <cell r="AB801">
            <v>0.41</v>
          </cell>
          <cell r="AC801">
            <v>0.1</v>
          </cell>
          <cell r="AD801">
            <v>0.3</v>
          </cell>
          <cell r="AE801">
            <v>0.39</v>
          </cell>
          <cell r="AF801">
            <v>0.29</v>
          </cell>
        </row>
        <row r="802">
          <cell r="A802" t="str">
            <v>RIOBRV_6_UNIT 1</v>
          </cell>
          <cell r="B802" t="str">
            <v>RIO BRAVO HYDRO</v>
          </cell>
          <cell r="C802" t="str">
            <v>CAISO System</v>
          </cell>
          <cell r="D802">
            <v>0.14</v>
          </cell>
          <cell r="E802">
            <v>0.19</v>
          </cell>
          <cell r="F802">
            <v>0.3</v>
          </cell>
          <cell r="G802">
            <v>4.6</v>
          </cell>
          <cell r="H802">
            <v>4.35</v>
          </cell>
          <cell r="I802">
            <v>3.37</v>
          </cell>
          <cell r="J802">
            <v>6.23</v>
          </cell>
          <cell r="K802">
            <v>4.72</v>
          </cell>
          <cell r="L802">
            <v>2.9</v>
          </cell>
          <cell r="M802">
            <v>1.66</v>
          </cell>
          <cell r="N802">
            <v>0.29</v>
          </cell>
          <cell r="O802">
            <v>0</v>
          </cell>
          <cell r="P802" t="str">
            <v>N</v>
          </cell>
          <cell r="Q802" t="str">
            <v>North</v>
          </cell>
          <cell r="R802" t="str">
            <v>FC</v>
          </cell>
          <cell r="S802" t="str">
            <v/>
          </cell>
          <cell r="T802" t="str">
            <v/>
          </cell>
          <cell r="U802">
            <v>0.14</v>
          </cell>
          <cell r="V802">
            <v>0.19</v>
          </cell>
          <cell r="W802">
            <v>0.3</v>
          </cell>
          <cell r="X802">
            <v>4.6</v>
          </cell>
          <cell r="Y802">
            <v>4.35</v>
          </cell>
          <cell r="Z802">
            <v>3.37</v>
          </cell>
          <cell r="AA802">
            <v>6.23</v>
          </cell>
          <cell r="AB802">
            <v>4.72</v>
          </cell>
          <cell r="AC802">
            <v>2.9</v>
          </cell>
          <cell r="AD802">
            <v>1.66</v>
          </cell>
          <cell r="AE802">
            <v>0.29</v>
          </cell>
          <cell r="AF802">
            <v>0</v>
          </cell>
        </row>
        <row r="803">
          <cell r="A803" t="str">
            <v>RIOOSO_1_QF</v>
          </cell>
          <cell r="B803" t="str">
            <v>SMALL QF AGGREGATION - GRASS VALLEY</v>
          </cell>
          <cell r="C803" t="str">
            <v>Sierra</v>
          </cell>
          <cell r="D803">
            <v>0.13</v>
          </cell>
          <cell r="E803">
            <v>0.38</v>
          </cell>
          <cell r="F803">
            <v>0.39</v>
          </cell>
          <cell r="G803">
            <v>0.6</v>
          </cell>
          <cell r="H803">
            <v>0.73</v>
          </cell>
          <cell r="I803">
            <v>0.6</v>
          </cell>
          <cell r="J803">
            <v>0.51</v>
          </cell>
          <cell r="K803">
            <v>0.59</v>
          </cell>
          <cell r="L803">
            <v>0.53</v>
          </cell>
          <cell r="M803">
            <v>0.08</v>
          </cell>
          <cell r="N803">
            <v>0.02</v>
          </cell>
          <cell r="O803">
            <v>0.05</v>
          </cell>
          <cell r="P803" t="str">
            <v>N</v>
          </cell>
          <cell r="Q803" t="str">
            <v>North</v>
          </cell>
          <cell r="R803" t="str">
            <v>FC</v>
          </cell>
          <cell r="S803" t="str">
            <v/>
          </cell>
          <cell r="T803" t="str">
            <v/>
          </cell>
          <cell r="U803">
            <v>0.13</v>
          </cell>
          <cell r="V803">
            <v>0.38</v>
          </cell>
          <cell r="W803">
            <v>0.39</v>
          </cell>
          <cell r="X803">
            <v>0.6</v>
          </cell>
          <cell r="Y803">
            <v>0.73</v>
          </cell>
          <cell r="Z803">
            <v>0.6</v>
          </cell>
          <cell r="AA803">
            <v>0.51</v>
          </cell>
          <cell r="AB803">
            <v>0.59</v>
          </cell>
          <cell r="AC803">
            <v>0.53</v>
          </cell>
          <cell r="AD803">
            <v>0.08</v>
          </cell>
          <cell r="AE803">
            <v>0.02</v>
          </cell>
          <cell r="AF803">
            <v>0.05</v>
          </cell>
        </row>
        <row r="804">
          <cell r="A804" t="str">
            <v>RNDMTN_2_SLSPHY1</v>
          </cell>
          <cell r="B804" t="str">
            <v>Silver Springs</v>
          </cell>
          <cell r="C804" t="str">
            <v>CAISO System</v>
          </cell>
          <cell r="D804">
            <v>0.2</v>
          </cell>
          <cell r="E804">
            <v>0.22</v>
          </cell>
          <cell r="F804">
            <v>0.28</v>
          </cell>
          <cell r="G804">
            <v>0.29</v>
          </cell>
          <cell r="H804">
            <v>0.26</v>
          </cell>
          <cell r="I804">
            <v>0.23</v>
          </cell>
          <cell r="J804">
            <v>0.21</v>
          </cell>
          <cell r="K804">
            <v>0.2</v>
          </cell>
          <cell r="L804">
            <v>0.17</v>
          </cell>
          <cell r="M804">
            <v>0.16</v>
          </cell>
          <cell r="N804">
            <v>0.17</v>
          </cell>
          <cell r="O804">
            <v>0.16</v>
          </cell>
          <cell r="P804" t="str">
            <v>N</v>
          </cell>
          <cell r="Q804" t="str">
            <v>North</v>
          </cell>
          <cell r="R804" t="str">
            <v>FC</v>
          </cell>
          <cell r="S804" t="str">
            <v/>
          </cell>
          <cell r="T804" t="str">
            <v/>
          </cell>
          <cell r="U804">
            <v>0.2</v>
          </cell>
          <cell r="V804">
            <v>0.22</v>
          </cell>
          <cell r="W804">
            <v>0.28</v>
          </cell>
          <cell r="X804">
            <v>0.29</v>
          </cell>
          <cell r="Y804">
            <v>0.26</v>
          </cell>
          <cell r="Z804">
            <v>0.23</v>
          </cell>
          <cell r="AA804">
            <v>0.21</v>
          </cell>
          <cell r="AB804">
            <v>0.2</v>
          </cell>
          <cell r="AC804">
            <v>0.17</v>
          </cell>
          <cell r="AD804">
            <v>0.16</v>
          </cell>
          <cell r="AE804">
            <v>0.17</v>
          </cell>
          <cell r="AF804">
            <v>0.16</v>
          </cell>
        </row>
        <row r="805">
          <cell r="A805" t="str">
            <v>RNDSBG_1_HZASR1</v>
          </cell>
          <cell r="B805" t="str">
            <v>Hazel A</v>
          </cell>
          <cell r="C805" t="str">
            <v>CAISO System</v>
          </cell>
          <cell r="D805">
            <v>0.01</v>
          </cell>
          <cell r="E805">
            <v>0.09</v>
          </cell>
          <cell r="F805">
            <v>0.1</v>
          </cell>
          <cell r="G805">
            <v>0.13</v>
          </cell>
          <cell r="H805">
            <v>0.19</v>
          </cell>
          <cell r="I805">
            <v>0.39</v>
          </cell>
          <cell r="J805">
            <v>0.43</v>
          </cell>
          <cell r="K805">
            <v>0.37</v>
          </cell>
          <cell r="L805">
            <v>0.33</v>
          </cell>
          <cell r="M805">
            <v>0.22</v>
          </cell>
          <cell r="N805">
            <v>0.17</v>
          </cell>
          <cell r="O805">
            <v>0.1</v>
          </cell>
          <cell r="P805" t="str">
            <v>N</v>
          </cell>
          <cell r="Q805" t="str">
            <v>South</v>
          </cell>
          <cell r="R805" t="str">
            <v>FC</v>
          </cell>
          <cell r="S805" t="str">
            <v/>
          </cell>
          <cell r="T805" t="str">
            <v/>
          </cell>
          <cell r="U805">
            <v>0.01</v>
          </cell>
          <cell r="V805">
            <v>0.09</v>
          </cell>
          <cell r="W805">
            <v>0.1</v>
          </cell>
          <cell r="X805">
            <v>0.13</v>
          </cell>
          <cell r="Y805">
            <v>0.19</v>
          </cell>
          <cell r="Z805">
            <v>0.39</v>
          </cell>
          <cell r="AA805">
            <v>0.43</v>
          </cell>
          <cell r="AB805">
            <v>0.37</v>
          </cell>
          <cell r="AC805">
            <v>0.33</v>
          </cell>
          <cell r="AD805">
            <v>0.22</v>
          </cell>
          <cell r="AE805">
            <v>0.17</v>
          </cell>
          <cell r="AF805">
            <v>0.1</v>
          </cell>
        </row>
        <row r="806">
          <cell r="A806" t="str">
            <v>ROLLIN_6_UNIT</v>
          </cell>
          <cell r="B806" t="str">
            <v>ROLLINS HYDRO</v>
          </cell>
          <cell r="C806" t="str">
            <v>Sierra</v>
          </cell>
          <cell r="D806">
            <v>5.12</v>
          </cell>
          <cell r="E806">
            <v>4.08</v>
          </cell>
          <cell r="F806">
            <v>6.58</v>
          </cell>
          <cell r="G806">
            <v>10.25</v>
          </cell>
          <cell r="H806">
            <v>9.86</v>
          </cell>
          <cell r="I806">
            <v>5.96</v>
          </cell>
          <cell r="J806">
            <v>6.74</v>
          </cell>
          <cell r="K806">
            <v>5.94</v>
          </cell>
          <cell r="L806">
            <v>4.69</v>
          </cell>
          <cell r="M806">
            <v>2.11</v>
          </cell>
          <cell r="N806">
            <v>1.04</v>
          </cell>
          <cell r="O806">
            <v>6.62</v>
          </cell>
          <cell r="P806" t="str">
            <v>Y</v>
          </cell>
          <cell r="Q806" t="str">
            <v>North</v>
          </cell>
          <cell r="R806" t="str">
            <v>FC</v>
          </cell>
          <cell r="S806" t="str">
            <v/>
          </cell>
          <cell r="T806" t="str">
            <v/>
          </cell>
          <cell r="U806" t="e">
            <v>#N/A</v>
          </cell>
          <cell r="V806" t="e">
            <v>#N/A</v>
          </cell>
          <cell r="W806" t="e">
            <v>#N/A</v>
          </cell>
          <cell r="X806" t="e">
            <v>#N/A</v>
          </cell>
          <cell r="Y806" t="e">
            <v>#N/A</v>
          </cell>
          <cell r="Z806" t="e">
            <v>#N/A</v>
          </cell>
          <cell r="AA806" t="e">
            <v>#N/A</v>
          </cell>
          <cell r="AB806" t="e">
            <v>#N/A</v>
          </cell>
          <cell r="AC806" t="e">
            <v>#N/A</v>
          </cell>
          <cell r="AD806" t="e">
            <v>#N/A</v>
          </cell>
          <cell r="AE806" t="e">
            <v>#N/A</v>
          </cell>
          <cell r="AF806" t="e">
            <v>#N/A</v>
          </cell>
        </row>
        <row r="807">
          <cell r="A807" t="str">
            <v>ROSMDW_2_WIND1</v>
          </cell>
          <cell r="B807" t="str">
            <v>Pacific Wind - Phase 1</v>
          </cell>
          <cell r="C807" t="str">
            <v>CAISO System</v>
          </cell>
          <cell r="D807">
            <v>24.74</v>
          </cell>
          <cell r="E807">
            <v>26.31</v>
          </cell>
          <cell r="F807">
            <v>23.12</v>
          </cell>
          <cell r="G807">
            <v>22.15</v>
          </cell>
          <cell r="H807">
            <v>23.55</v>
          </cell>
          <cell r="I807">
            <v>21.59</v>
          </cell>
          <cell r="J807">
            <v>20.06</v>
          </cell>
          <cell r="K807">
            <v>15.24</v>
          </cell>
          <cell r="L807">
            <v>15.74</v>
          </cell>
          <cell r="M807">
            <v>14.61</v>
          </cell>
          <cell r="N807">
            <v>19.68</v>
          </cell>
          <cell r="O807">
            <v>23.84</v>
          </cell>
          <cell r="P807" t="str">
            <v>N</v>
          </cell>
          <cell r="Q807" t="str">
            <v>South</v>
          </cell>
          <cell r="R807" t="str">
            <v>FC</v>
          </cell>
          <cell r="S807" t="str">
            <v/>
          </cell>
          <cell r="T807" t="str">
            <v/>
          </cell>
          <cell r="U807">
            <v>24.73800063927007</v>
          </cell>
          <cell r="V807">
            <v>26.31057714988871</v>
          </cell>
          <cell r="W807">
            <v>23.117971839501912</v>
          </cell>
          <cell r="X807">
            <v>22.148953583461164</v>
          </cell>
          <cell r="Y807">
            <v>23.551890826525714</v>
          </cell>
          <cell r="Z807">
            <v>21.58809119296569</v>
          </cell>
          <cell r="AA807">
            <v>20.05713027834049</v>
          </cell>
          <cell r="AB807">
            <v>15.24026525529925</v>
          </cell>
          <cell r="AC807">
            <v>15.743625121234338</v>
          </cell>
          <cell r="AD807">
            <v>14.605185896664374</v>
          </cell>
          <cell r="AE807">
            <v>19.683164818599828</v>
          </cell>
          <cell r="AF807">
            <v>23.84286119533552</v>
          </cell>
        </row>
        <row r="808">
          <cell r="A808" t="str">
            <v>ROSMND_6_SOLAR</v>
          </cell>
          <cell r="B808" t="str">
            <v>Lancaster B</v>
          </cell>
          <cell r="C808" t="str">
            <v>Big Creek-Ventura</v>
          </cell>
          <cell r="D808">
            <v>0.01</v>
          </cell>
          <cell r="E808">
            <v>0.09</v>
          </cell>
          <cell r="F808">
            <v>0.11</v>
          </cell>
          <cell r="G808">
            <v>0.13</v>
          </cell>
          <cell r="H808">
            <v>0.19</v>
          </cell>
          <cell r="I808">
            <v>0.39</v>
          </cell>
          <cell r="J808">
            <v>0.43</v>
          </cell>
          <cell r="K808">
            <v>0.37</v>
          </cell>
          <cell r="L808">
            <v>0.33</v>
          </cell>
          <cell r="M808">
            <v>0.22</v>
          </cell>
          <cell r="N808">
            <v>0.17</v>
          </cell>
          <cell r="O808">
            <v>0.11</v>
          </cell>
          <cell r="P808" t="str">
            <v>N</v>
          </cell>
          <cell r="Q808" t="str">
            <v>South</v>
          </cell>
          <cell r="R808" t="str">
            <v>FC</v>
          </cell>
          <cell r="S808" t="str">
            <v/>
          </cell>
          <cell r="T808" t="str">
            <v/>
          </cell>
          <cell r="U808">
            <v>0.01</v>
          </cell>
          <cell r="V808">
            <v>0.09</v>
          </cell>
          <cell r="W808">
            <v>0.11</v>
          </cell>
          <cell r="X808">
            <v>0.13</v>
          </cell>
          <cell r="Y808">
            <v>0.19</v>
          </cell>
          <cell r="Z808">
            <v>0.39</v>
          </cell>
          <cell r="AA808">
            <v>0.43</v>
          </cell>
          <cell r="AB808">
            <v>0.37</v>
          </cell>
          <cell r="AC808">
            <v>0.33</v>
          </cell>
          <cell r="AD808">
            <v>0.22</v>
          </cell>
          <cell r="AE808">
            <v>0.17</v>
          </cell>
          <cell r="AF808">
            <v>0.11</v>
          </cell>
        </row>
        <row r="809">
          <cell r="A809" t="str">
            <v>RSMSLR_6_SOLAR1</v>
          </cell>
          <cell r="B809" t="str">
            <v>Rosamond One</v>
          </cell>
          <cell r="C809" t="str">
            <v>Big Creek-Ventura</v>
          </cell>
          <cell r="D809">
            <v>0.08</v>
          </cell>
          <cell r="E809">
            <v>0.6</v>
          </cell>
          <cell r="F809">
            <v>0.7</v>
          </cell>
          <cell r="G809">
            <v>0.88</v>
          </cell>
          <cell r="H809">
            <v>1.28</v>
          </cell>
          <cell r="I809">
            <v>2.62</v>
          </cell>
          <cell r="J809">
            <v>2.88</v>
          </cell>
          <cell r="K809">
            <v>2.48</v>
          </cell>
          <cell r="L809">
            <v>2.22</v>
          </cell>
          <cell r="M809">
            <v>1.48</v>
          </cell>
          <cell r="N809">
            <v>1.14</v>
          </cell>
          <cell r="O809">
            <v>0.7</v>
          </cell>
          <cell r="P809" t="str">
            <v>N</v>
          </cell>
          <cell r="Q809" t="str">
            <v>South</v>
          </cell>
          <cell r="R809" t="str">
            <v>FC</v>
          </cell>
          <cell r="S809" t="str">
            <v/>
          </cell>
          <cell r="T809" t="str">
            <v/>
          </cell>
          <cell r="U809">
            <v>0.08</v>
          </cell>
          <cell r="V809">
            <v>0.6</v>
          </cell>
          <cell r="W809">
            <v>0.7</v>
          </cell>
          <cell r="X809">
            <v>0.88</v>
          </cell>
          <cell r="Y809">
            <v>1.28</v>
          </cell>
          <cell r="Z809">
            <v>2.62</v>
          </cell>
          <cell r="AA809">
            <v>2.88</v>
          </cell>
          <cell r="AB809">
            <v>2.48</v>
          </cell>
          <cell r="AC809">
            <v>2.22</v>
          </cell>
          <cell r="AD809">
            <v>1.48</v>
          </cell>
          <cell r="AE809">
            <v>1.14</v>
          </cell>
          <cell r="AF809">
            <v>0.7</v>
          </cell>
        </row>
        <row r="810">
          <cell r="A810" t="str">
            <v>RSMSLR_6_SOLAR2</v>
          </cell>
          <cell r="B810" t="str">
            <v>Rosamond Two</v>
          </cell>
          <cell r="C810" t="str">
            <v>Big Creek-Ventura</v>
          </cell>
          <cell r="D810">
            <v>0.08</v>
          </cell>
          <cell r="E810">
            <v>0.6</v>
          </cell>
          <cell r="F810">
            <v>0.7</v>
          </cell>
          <cell r="G810">
            <v>0.88</v>
          </cell>
          <cell r="H810">
            <v>1.28</v>
          </cell>
          <cell r="I810">
            <v>2.62</v>
          </cell>
          <cell r="J810">
            <v>2.88</v>
          </cell>
          <cell r="K810">
            <v>2.48</v>
          </cell>
          <cell r="L810">
            <v>2.22</v>
          </cell>
          <cell r="M810">
            <v>1.48</v>
          </cell>
          <cell r="N810">
            <v>1.14</v>
          </cell>
          <cell r="O810">
            <v>0.7</v>
          </cell>
          <cell r="P810" t="str">
            <v>N</v>
          </cell>
          <cell r="Q810" t="str">
            <v>South</v>
          </cell>
          <cell r="R810" t="str">
            <v>FC</v>
          </cell>
          <cell r="S810" t="str">
            <v/>
          </cell>
          <cell r="T810" t="str">
            <v/>
          </cell>
          <cell r="U810">
            <v>0.08</v>
          </cell>
          <cell r="V810">
            <v>0.6</v>
          </cell>
          <cell r="W810">
            <v>0.7</v>
          </cell>
          <cell r="X810">
            <v>0.88</v>
          </cell>
          <cell r="Y810">
            <v>1.28</v>
          </cell>
          <cell r="Z810">
            <v>2.62</v>
          </cell>
          <cell r="AA810">
            <v>2.88</v>
          </cell>
          <cell r="AB810">
            <v>2.48</v>
          </cell>
          <cell r="AC810">
            <v>2.22</v>
          </cell>
          <cell r="AD810">
            <v>1.48</v>
          </cell>
          <cell r="AE810">
            <v>1.14</v>
          </cell>
          <cell r="AF810">
            <v>0.7</v>
          </cell>
        </row>
        <row r="811">
          <cell r="A811" t="str">
            <v>RTEDDY_2_SC1SR3</v>
          </cell>
          <cell r="B811" t="str">
            <v>Rosamond West Solar Clean</v>
          </cell>
          <cell r="C811" t="str">
            <v>CAISO System</v>
          </cell>
          <cell r="D811">
            <v>0.16</v>
          </cell>
          <cell r="E811">
            <v>1.2</v>
          </cell>
          <cell r="F811">
            <v>1.4</v>
          </cell>
          <cell r="G811">
            <v>1.76</v>
          </cell>
          <cell r="H811">
            <v>2.56</v>
          </cell>
          <cell r="I811">
            <v>5.24</v>
          </cell>
          <cell r="J811">
            <v>5.76</v>
          </cell>
          <cell r="K811">
            <v>4.96</v>
          </cell>
          <cell r="L811">
            <v>4.44</v>
          </cell>
          <cell r="M811">
            <v>2.96</v>
          </cell>
          <cell r="N811">
            <v>2.28</v>
          </cell>
          <cell r="O811">
            <v>1.4</v>
          </cell>
          <cell r="P811" t="str">
            <v>N</v>
          </cell>
          <cell r="Q811" t="str">
            <v>South</v>
          </cell>
          <cell r="R811" t="str">
            <v>FC</v>
          </cell>
          <cell r="S811" t="str">
            <v/>
          </cell>
          <cell r="T811" t="str">
            <v/>
          </cell>
          <cell r="U811">
            <v>0.16</v>
          </cell>
          <cell r="V811">
            <v>1.2</v>
          </cell>
          <cell r="W811">
            <v>1.4</v>
          </cell>
          <cell r="X811">
            <v>1.76</v>
          </cell>
          <cell r="Y811">
            <v>2.56</v>
          </cell>
          <cell r="Z811">
            <v>5.24</v>
          </cell>
          <cell r="AA811">
            <v>5.76</v>
          </cell>
          <cell r="AB811">
            <v>4.96</v>
          </cell>
          <cell r="AC811">
            <v>4.44</v>
          </cell>
          <cell r="AD811">
            <v>2.96</v>
          </cell>
          <cell r="AE811">
            <v>2.28</v>
          </cell>
          <cell r="AF811">
            <v>1.4</v>
          </cell>
        </row>
        <row r="812">
          <cell r="A812" t="str">
            <v>RTEDDY_2_SEBSR3</v>
          </cell>
          <cell r="B812" t="str">
            <v>Rosamond West Solar East Bay 3</v>
          </cell>
          <cell r="C812" t="str">
            <v>CAISO System</v>
          </cell>
          <cell r="D812">
            <v>0.22</v>
          </cell>
          <cell r="E812">
            <v>1.68</v>
          </cell>
          <cell r="F812">
            <v>1.96</v>
          </cell>
          <cell r="G812">
            <v>2.46</v>
          </cell>
          <cell r="H812">
            <v>3.58</v>
          </cell>
          <cell r="I812">
            <v>7.34</v>
          </cell>
          <cell r="J812">
            <v>8.06</v>
          </cell>
          <cell r="K812">
            <v>6.94</v>
          </cell>
          <cell r="L812">
            <v>6.22</v>
          </cell>
          <cell r="M812">
            <v>4.14</v>
          </cell>
          <cell r="N812">
            <v>3.19</v>
          </cell>
          <cell r="O812">
            <v>1.96</v>
          </cell>
          <cell r="P812" t="str">
            <v>N</v>
          </cell>
          <cell r="Q812" t="str">
            <v>South</v>
          </cell>
          <cell r="R812" t="str">
            <v>FC</v>
          </cell>
          <cell r="S812" t="str">
            <v/>
          </cell>
          <cell r="T812" t="str">
            <v/>
          </cell>
          <cell r="U812">
            <v>0.22</v>
          </cell>
          <cell r="V812">
            <v>1.68</v>
          </cell>
          <cell r="W812">
            <v>1.96</v>
          </cell>
          <cell r="X812">
            <v>2.46</v>
          </cell>
          <cell r="Y812">
            <v>3.58</v>
          </cell>
          <cell r="Z812">
            <v>7.34</v>
          </cell>
          <cell r="AA812">
            <v>8.06</v>
          </cell>
          <cell r="AB812">
            <v>6.94</v>
          </cell>
          <cell r="AC812">
            <v>6.22</v>
          </cell>
          <cell r="AD812">
            <v>4.14</v>
          </cell>
          <cell r="AE812">
            <v>3.19</v>
          </cell>
          <cell r="AF812">
            <v>1.96</v>
          </cell>
        </row>
        <row r="813">
          <cell r="A813" t="str">
            <v>RTEDDY_2_SEBSR4</v>
          </cell>
          <cell r="B813" t="str">
            <v>Rosamond West Solar East Bay 4</v>
          </cell>
          <cell r="C813" t="str">
            <v>CAISO System</v>
          </cell>
          <cell r="D813">
            <v>0.22</v>
          </cell>
          <cell r="E813">
            <v>1.68</v>
          </cell>
          <cell r="F813">
            <v>1.96</v>
          </cell>
          <cell r="G813">
            <v>2.46</v>
          </cell>
          <cell r="H813">
            <v>3.58</v>
          </cell>
          <cell r="I813">
            <v>7.34</v>
          </cell>
          <cell r="J813">
            <v>8.06</v>
          </cell>
          <cell r="K813">
            <v>6.94</v>
          </cell>
          <cell r="L813">
            <v>6.22</v>
          </cell>
          <cell r="M813">
            <v>4.14</v>
          </cell>
          <cell r="N813">
            <v>3.19</v>
          </cell>
          <cell r="O813">
            <v>1.96</v>
          </cell>
          <cell r="P813" t="str">
            <v>N</v>
          </cell>
          <cell r="Q813" t="str">
            <v>South</v>
          </cell>
          <cell r="R813" t="str">
            <v>FC</v>
          </cell>
          <cell r="S813" t="str">
            <v/>
          </cell>
          <cell r="T813" t="str">
            <v/>
          </cell>
          <cell r="U813">
            <v>0.22</v>
          </cell>
          <cell r="V813">
            <v>1.68</v>
          </cell>
          <cell r="W813">
            <v>1.96</v>
          </cell>
          <cell r="X813">
            <v>2.46</v>
          </cell>
          <cell r="Y813">
            <v>3.58</v>
          </cell>
          <cell r="Z813">
            <v>7.34</v>
          </cell>
          <cell r="AA813">
            <v>8.06</v>
          </cell>
          <cell r="AB813">
            <v>6.94</v>
          </cell>
          <cell r="AC813">
            <v>6.22</v>
          </cell>
          <cell r="AD813">
            <v>4.14</v>
          </cell>
          <cell r="AE813">
            <v>3.19</v>
          </cell>
          <cell r="AF813">
            <v>1.96</v>
          </cell>
        </row>
        <row r="814">
          <cell r="A814" t="str">
            <v>RTEDDY_2_SOLAR1</v>
          </cell>
          <cell r="B814" t="str">
            <v>Rosamond West Solar 1</v>
          </cell>
          <cell r="C814" t="str">
            <v>CAISO System</v>
          </cell>
          <cell r="D814">
            <v>0.22</v>
          </cell>
          <cell r="E814">
            <v>1.62</v>
          </cell>
          <cell r="F814">
            <v>1.89</v>
          </cell>
          <cell r="G814">
            <v>2.38</v>
          </cell>
          <cell r="H814">
            <v>3.46</v>
          </cell>
          <cell r="I814">
            <v>7.07</v>
          </cell>
          <cell r="J814">
            <v>7.78</v>
          </cell>
          <cell r="K814">
            <v>6.7</v>
          </cell>
          <cell r="L814">
            <v>5.99</v>
          </cell>
          <cell r="M814">
            <v>4</v>
          </cell>
          <cell r="N814">
            <v>3.08</v>
          </cell>
          <cell r="O814">
            <v>1.89</v>
          </cell>
          <cell r="P814" t="str">
            <v>N</v>
          </cell>
          <cell r="Q814" t="str">
            <v>South</v>
          </cell>
          <cell r="R814" t="str">
            <v>FC</v>
          </cell>
          <cell r="S814" t="str">
            <v/>
          </cell>
          <cell r="T814" t="str">
            <v/>
          </cell>
          <cell r="U814">
            <v>0.22</v>
          </cell>
          <cell r="V814">
            <v>1.62</v>
          </cell>
          <cell r="W814">
            <v>1.89</v>
          </cell>
          <cell r="X814">
            <v>2.38</v>
          </cell>
          <cell r="Y814">
            <v>3.46</v>
          </cell>
          <cell r="Z814">
            <v>7.07</v>
          </cell>
          <cell r="AA814">
            <v>7.78</v>
          </cell>
          <cell r="AB814">
            <v>6.7</v>
          </cell>
          <cell r="AC814">
            <v>5.99</v>
          </cell>
          <cell r="AD814">
            <v>4</v>
          </cell>
          <cell r="AE814">
            <v>3.08</v>
          </cell>
          <cell r="AF814">
            <v>1.89</v>
          </cell>
        </row>
        <row r="815">
          <cell r="A815" t="str">
            <v>RTEDDY_2_SOLAR2</v>
          </cell>
          <cell r="B815" t="str">
            <v>Rosamond West Solar 2</v>
          </cell>
          <cell r="C815" t="str">
            <v>CAISO System</v>
          </cell>
          <cell r="D815">
            <v>0.22</v>
          </cell>
          <cell r="E815">
            <v>1.62</v>
          </cell>
          <cell r="F815">
            <v>1.89</v>
          </cell>
          <cell r="G815">
            <v>2.38</v>
          </cell>
          <cell r="H815">
            <v>3.46</v>
          </cell>
          <cell r="I815">
            <v>7.07</v>
          </cell>
          <cell r="J815">
            <v>7.78</v>
          </cell>
          <cell r="K815">
            <v>6.7</v>
          </cell>
          <cell r="L815">
            <v>5.99</v>
          </cell>
          <cell r="M815">
            <v>4</v>
          </cell>
          <cell r="N815">
            <v>3.08</v>
          </cell>
          <cell r="O815">
            <v>1.89</v>
          </cell>
          <cell r="P815" t="str">
            <v>N</v>
          </cell>
          <cell r="Q815" t="str">
            <v>South</v>
          </cell>
          <cell r="R815" t="str">
            <v>FC</v>
          </cell>
          <cell r="S815" t="str">
            <v/>
          </cell>
          <cell r="T815" t="str">
            <v/>
          </cell>
          <cell r="U815">
            <v>0.22</v>
          </cell>
          <cell r="V815">
            <v>1.62</v>
          </cell>
          <cell r="W815">
            <v>1.89</v>
          </cell>
          <cell r="X815">
            <v>2.38</v>
          </cell>
          <cell r="Y815">
            <v>3.46</v>
          </cell>
          <cell r="Z815">
            <v>7.07</v>
          </cell>
          <cell r="AA815">
            <v>7.78</v>
          </cell>
          <cell r="AB815">
            <v>6.7</v>
          </cell>
          <cell r="AC815">
            <v>5.99</v>
          </cell>
          <cell r="AD815">
            <v>4</v>
          </cell>
          <cell r="AE815">
            <v>3.08</v>
          </cell>
          <cell r="AF815">
            <v>1.89</v>
          </cell>
        </row>
        <row r="816">
          <cell r="A816" t="str">
            <v>RTEDDY_2_SPASR4</v>
          </cell>
          <cell r="B816" t="str">
            <v>Rosamond West Solar Palo Alto</v>
          </cell>
          <cell r="C816" t="str">
            <v>CAISO System</v>
          </cell>
          <cell r="D816">
            <v>0.1</v>
          </cell>
          <cell r="E816">
            <v>0.78</v>
          </cell>
          <cell r="F816">
            <v>0.91</v>
          </cell>
          <cell r="G816">
            <v>1.14</v>
          </cell>
          <cell r="H816">
            <v>1.66</v>
          </cell>
          <cell r="I816">
            <v>3.41</v>
          </cell>
          <cell r="J816">
            <v>3.74</v>
          </cell>
          <cell r="K816">
            <v>3.22</v>
          </cell>
          <cell r="L816">
            <v>2.89</v>
          </cell>
          <cell r="M816">
            <v>1.92</v>
          </cell>
          <cell r="N816">
            <v>1.48</v>
          </cell>
          <cell r="O816">
            <v>0.91</v>
          </cell>
          <cell r="P816" t="str">
            <v>N</v>
          </cell>
          <cell r="Q816" t="str">
            <v>South</v>
          </cell>
          <cell r="R816" t="str">
            <v>FC</v>
          </cell>
          <cell r="S816" t="str">
            <v/>
          </cell>
          <cell r="T816" t="str">
            <v/>
          </cell>
          <cell r="U816">
            <v>0.1</v>
          </cell>
          <cell r="V816">
            <v>0.78</v>
          </cell>
          <cell r="W816">
            <v>0.91</v>
          </cell>
          <cell r="X816">
            <v>1.14</v>
          </cell>
          <cell r="Y816">
            <v>1.66</v>
          </cell>
          <cell r="Z816">
            <v>3.41</v>
          </cell>
          <cell r="AA816">
            <v>3.74</v>
          </cell>
          <cell r="AB816">
            <v>3.22</v>
          </cell>
          <cell r="AC816">
            <v>2.89</v>
          </cell>
          <cell r="AD816">
            <v>1.92</v>
          </cell>
          <cell r="AE816">
            <v>1.48</v>
          </cell>
          <cell r="AF816">
            <v>0.91</v>
          </cell>
        </row>
        <row r="817">
          <cell r="A817" t="str">
            <v>RTEDDY_2_SRXSR4</v>
          </cell>
          <cell r="B817" t="str">
            <v>Rosamond West Solar Rosie X</v>
          </cell>
          <cell r="C817" t="str">
            <v>CAISO System</v>
          </cell>
          <cell r="D817">
            <v>0.05</v>
          </cell>
          <cell r="E817">
            <v>0.41</v>
          </cell>
          <cell r="F817">
            <v>0.48</v>
          </cell>
          <cell r="G817">
            <v>0.6</v>
          </cell>
          <cell r="H817">
            <v>0.87</v>
          </cell>
          <cell r="I817">
            <v>1.78</v>
          </cell>
          <cell r="J817">
            <v>1.96</v>
          </cell>
          <cell r="K817">
            <v>1.69</v>
          </cell>
          <cell r="L817">
            <v>1.51</v>
          </cell>
          <cell r="M817">
            <v>1.01</v>
          </cell>
          <cell r="N817">
            <v>0.78</v>
          </cell>
          <cell r="O817">
            <v>0.48</v>
          </cell>
          <cell r="P817" t="str">
            <v>N</v>
          </cell>
          <cell r="Q817" t="str">
            <v>South</v>
          </cell>
          <cell r="R817" t="str">
            <v>FC</v>
          </cell>
          <cell r="S817" t="str">
            <v/>
          </cell>
          <cell r="T817" t="str">
            <v/>
          </cell>
          <cell r="U817">
            <v>0.05</v>
          </cell>
          <cell r="V817">
            <v>0.41</v>
          </cell>
          <cell r="W817">
            <v>0.48</v>
          </cell>
          <cell r="X817">
            <v>0.6</v>
          </cell>
          <cell r="Y817">
            <v>0.87</v>
          </cell>
          <cell r="Z817">
            <v>1.78</v>
          </cell>
          <cell r="AA817">
            <v>1.96</v>
          </cell>
          <cell r="AB817">
            <v>1.69</v>
          </cell>
          <cell r="AC817">
            <v>1.51</v>
          </cell>
          <cell r="AD817">
            <v>1.01</v>
          </cell>
          <cell r="AE817">
            <v>0.78</v>
          </cell>
          <cell r="AF817">
            <v>0.48</v>
          </cell>
        </row>
        <row r="818">
          <cell r="A818" t="str">
            <v>RTREE_2_WIND1</v>
          </cell>
          <cell r="B818" t="str">
            <v>Rising Tree 1</v>
          </cell>
          <cell r="C818" t="str">
            <v>CAISO System</v>
          </cell>
          <cell r="D818">
            <v>13.99</v>
          </cell>
          <cell r="E818">
            <v>14.88</v>
          </cell>
          <cell r="F818">
            <v>13.08</v>
          </cell>
          <cell r="G818">
            <v>12.53</v>
          </cell>
          <cell r="H818">
            <v>13.32</v>
          </cell>
          <cell r="I818">
            <v>12.21</v>
          </cell>
          <cell r="J818">
            <v>11.35</v>
          </cell>
          <cell r="K818">
            <v>8.62</v>
          </cell>
          <cell r="L818">
            <v>8.91</v>
          </cell>
          <cell r="M818">
            <v>8.26</v>
          </cell>
          <cell r="N818">
            <v>11.14</v>
          </cell>
          <cell r="O818">
            <v>13.49</v>
          </cell>
          <cell r="P818" t="str">
            <v>N</v>
          </cell>
          <cell r="Q818" t="str">
            <v>South</v>
          </cell>
          <cell r="R818" t="str">
            <v>FC</v>
          </cell>
          <cell r="S818" t="str">
            <v/>
          </cell>
          <cell r="T818" t="str">
            <v/>
          </cell>
          <cell r="U818">
            <v>13.994640361644212</v>
          </cell>
          <cell r="V818">
            <v>14.8842693590799</v>
          </cell>
          <cell r="W818">
            <v>13.078166926346796</v>
          </cell>
          <cell r="X818">
            <v>12.529979455786602</v>
          </cell>
          <cell r="Y818">
            <v>13.323641096148831</v>
          </cell>
          <cell r="Z818">
            <v>12.212691589163446</v>
          </cell>
          <cell r="AA818">
            <v>11.346605128889765</v>
          </cell>
          <cell r="AB818">
            <v>8.62163577299786</v>
          </cell>
          <cell r="AC818">
            <v>8.906393640012569</v>
          </cell>
          <cell r="AD818">
            <v>8.262362307255847</v>
          </cell>
          <cell r="AE818">
            <v>11.135047525950759</v>
          </cell>
          <cell r="AF818">
            <v>13.488247190504094</v>
          </cell>
        </row>
        <row r="819">
          <cell r="A819" t="str">
            <v>RTREE_2_WIND2</v>
          </cell>
          <cell r="B819" t="str">
            <v>Rising Tree 2</v>
          </cell>
          <cell r="C819" t="str">
            <v>CAISO System</v>
          </cell>
          <cell r="D819">
            <v>3.5</v>
          </cell>
          <cell r="E819">
            <v>3.72</v>
          </cell>
          <cell r="F819">
            <v>3.27</v>
          </cell>
          <cell r="G819">
            <v>3.13</v>
          </cell>
          <cell r="H819">
            <v>3.33</v>
          </cell>
          <cell r="I819">
            <v>3.05</v>
          </cell>
          <cell r="J819">
            <v>2.84</v>
          </cell>
          <cell r="K819">
            <v>2.16</v>
          </cell>
          <cell r="L819">
            <v>2.23</v>
          </cell>
          <cell r="M819">
            <v>2.07</v>
          </cell>
          <cell r="N819">
            <v>2.78</v>
          </cell>
          <cell r="O819">
            <v>3.37</v>
          </cell>
          <cell r="P819" t="str">
            <v>N</v>
          </cell>
          <cell r="Q819" t="str">
            <v>South</v>
          </cell>
          <cell r="R819" t="str">
            <v>FC</v>
          </cell>
          <cell r="S819" t="str">
            <v/>
          </cell>
          <cell r="U819">
            <v>3.498660090411053</v>
          </cell>
          <cell r="V819">
            <v>3.721067339769975</v>
          </cell>
          <cell r="W819">
            <v>3.269541731586699</v>
          </cell>
          <cell r="X819">
            <v>3.1324948639466506</v>
          </cell>
          <cell r="Y819">
            <v>3.330910274037208</v>
          </cell>
          <cell r="Z819">
            <v>3.0531728972908616</v>
          </cell>
          <cell r="AA819">
            <v>2.8366512822224412</v>
          </cell>
          <cell r="AB819">
            <v>2.155408943249465</v>
          </cell>
          <cell r="AC819">
            <v>2.226598410003142</v>
          </cell>
          <cell r="AD819">
            <v>2.0655905768139617</v>
          </cell>
          <cell r="AE819">
            <v>2.7837618814876897</v>
          </cell>
          <cell r="AF819">
            <v>3.3720617976260234</v>
          </cell>
        </row>
        <row r="820">
          <cell r="A820" t="str">
            <v>RTREE_2_WIND3</v>
          </cell>
          <cell r="B820" t="str">
            <v>Rising Tree 3</v>
          </cell>
          <cell r="C820" t="str">
            <v>CAISO System</v>
          </cell>
          <cell r="D820">
            <v>17.49</v>
          </cell>
          <cell r="E820">
            <v>18.61</v>
          </cell>
          <cell r="F820">
            <v>16.35</v>
          </cell>
          <cell r="G820">
            <v>15.66</v>
          </cell>
          <cell r="H820">
            <v>16.65</v>
          </cell>
          <cell r="I820">
            <v>15.27</v>
          </cell>
          <cell r="J820">
            <v>14.18</v>
          </cell>
          <cell r="K820">
            <v>10.78</v>
          </cell>
          <cell r="L820">
            <v>11.13</v>
          </cell>
          <cell r="M820">
            <v>10.33</v>
          </cell>
          <cell r="N820">
            <v>13.92</v>
          </cell>
          <cell r="O820">
            <v>16.86</v>
          </cell>
          <cell r="P820" t="str">
            <v>N</v>
          </cell>
          <cell r="Q820" t="str">
            <v>South</v>
          </cell>
          <cell r="R820" t="str">
            <v>FC</v>
          </cell>
          <cell r="S820" t="str">
            <v/>
          </cell>
          <cell r="T820" t="str">
            <v/>
          </cell>
          <cell r="U820">
            <v>17.493300452055266</v>
          </cell>
          <cell r="V820">
            <v>18.605336698849875</v>
          </cell>
          <cell r="W820">
            <v>16.347708657933495</v>
          </cell>
          <cell r="X820">
            <v>15.662474319733253</v>
          </cell>
          <cell r="Y820">
            <v>16.654551370186038</v>
          </cell>
          <cell r="Z820">
            <v>15.265864486454307</v>
          </cell>
          <cell r="AA820">
            <v>14.183256411112206</v>
          </cell>
          <cell r="AB820">
            <v>10.777044716247326</v>
          </cell>
          <cell r="AC820">
            <v>11.13299205001571</v>
          </cell>
          <cell r="AD820">
            <v>10.327952884069807</v>
          </cell>
          <cell r="AE820">
            <v>13.918809407438449</v>
          </cell>
          <cell r="AF820">
            <v>16.860308988130118</v>
          </cell>
        </row>
        <row r="821">
          <cell r="A821" t="str">
            <v>RUSCTY_2_UNITS</v>
          </cell>
          <cell r="B821" t="str">
            <v>Russell City Energy Center</v>
          </cell>
          <cell r="C821" t="str">
            <v>Bay Area</v>
          </cell>
          <cell r="D821">
            <v>620.5</v>
          </cell>
          <cell r="E821">
            <v>620.1</v>
          </cell>
          <cell r="F821">
            <v>620.1</v>
          </cell>
          <cell r="G821">
            <v>612.7</v>
          </cell>
          <cell r="H821">
            <v>607.7</v>
          </cell>
          <cell r="I821">
            <v>601</v>
          </cell>
          <cell r="J821">
            <v>597.4</v>
          </cell>
          <cell r="K821">
            <v>597.4</v>
          </cell>
          <cell r="L821">
            <v>600.9</v>
          </cell>
          <cell r="M821">
            <v>606.1</v>
          </cell>
          <cell r="N821">
            <v>617.2</v>
          </cell>
          <cell r="O821">
            <v>620.5</v>
          </cell>
          <cell r="P821" t="str">
            <v>Y</v>
          </cell>
          <cell r="Q821" t="str">
            <v>North</v>
          </cell>
          <cell r="R821" t="str">
            <v>FC</v>
          </cell>
          <cell r="S821" t="str">
            <v/>
          </cell>
          <cell r="T821" t="str">
            <v/>
          </cell>
          <cell r="U821" t="e">
            <v>#N/A</v>
          </cell>
          <cell r="V821" t="e">
            <v>#N/A</v>
          </cell>
          <cell r="W821" t="e">
            <v>#N/A</v>
          </cell>
          <cell r="X821" t="e">
            <v>#N/A</v>
          </cell>
          <cell r="Y821" t="e">
            <v>#N/A</v>
          </cell>
          <cell r="Z821" t="e">
            <v>#N/A</v>
          </cell>
          <cell r="AA821" t="e">
            <v>#N/A</v>
          </cell>
          <cell r="AB821" t="e">
            <v>#N/A</v>
          </cell>
          <cell r="AC821" t="e">
            <v>#N/A</v>
          </cell>
          <cell r="AD821" t="e">
            <v>#N/A</v>
          </cell>
          <cell r="AE821" t="e">
            <v>#N/A</v>
          </cell>
          <cell r="AF821" t="e">
            <v>#N/A</v>
          </cell>
        </row>
        <row r="822">
          <cell r="A822" t="str">
            <v>RVRVEW_1_UNITA1</v>
          </cell>
          <cell r="B822" t="str">
            <v>Riverview Energy Center (GP Antioch)</v>
          </cell>
          <cell r="C822" t="str">
            <v>Bay Area</v>
          </cell>
          <cell r="D822">
            <v>47.6</v>
          </cell>
          <cell r="E822">
            <v>47.6</v>
          </cell>
          <cell r="F822">
            <v>47.6</v>
          </cell>
          <cell r="G822">
            <v>47.6</v>
          </cell>
          <cell r="H822">
            <v>47.6</v>
          </cell>
          <cell r="I822">
            <v>47.6</v>
          </cell>
          <cell r="J822">
            <v>47.6</v>
          </cell>
          <cell r="K822">
            <v>47.6</v>
          </cell>
          <cell r="L822">
            <v>47.6</v>
          </cell>
          <cell r="M822">
            <v>47.6</v>
          </cell>
          <cell r="N822">
            <v>47.6</v>
          </cell>
          <cell r="O822">
            <v>47.6</v>
          </cell>
          <cell r="P822" t="str">
            <v>Y</v>
          </cell>
          <cell r="Q822" t="str">
            <v>North</v>
          </cell>
          <cell r="R822" t="str">
            <v>FC</v>
          </cell>
          <cell r="S822" t="str">
            <v/>
          </cell>
          <cell r="T822" t="str">
            <v/>
          </cell>
          <cell r="U822" t="e">
            <v>#N/A</v>
          </cell>
          <cell r="V822" t="e">
            <v>#N/A</v>
          </cell>
          <cell r="W822" t="e">
            <v>#N/A</v>
          </cell>
          <cell r="X822" t="e">
            <v>#N/A</v>
          </cell>
          <cell r="Y822" t="e">
            <v>#N/A</v>
          </cell>
          <cell r="Z822" t="e">
            <v>#N/A</v>
          </cell>
          <cell r="AA822" t="e">
            <v>#N/A</v>
          </cell>
          <cell r="AB822" t="e">
            <v>#N/A</v>
          </cell>
          <cell r="AC822" t="e">
            <v>#N/A</v>
          </cell>
          <cell r="AD822" t="e">
            <v>#N/A</v>
          </cell>
          <cell r="AE822" t="e">
            <v>#N/A</v>
          </cell>
          <cell r="AF822" t="e">
            <v>#N/A</v>
          </cell>
        </row>
        <row r="823">
          <cell r="A823" t="str">
            <v>RVSIDE_2_RERCU3</v>
          </cell>
          <cell r="B823" t="str">
            <v>Riverside Energy Res. Ctr Unit 3</v>
          </cell>
          <cell r="C823" t="str">
            <v>LA Basin</v>
          </cell>
          <cell r="D823">
            <v>49</v>
          </cell>
          <cell r="E823">
            <v>49</v>
          </cell>
          <cell r="F823">
            <v>49</v>
          </cell>
          <cell r="G823">
            <v>49</v>
          </cell>
          <cell r="H823">
            <v>49</v>
          </cell>
          <cell r="I823">
            <v>49</v>
          </cell>
          <cell r="J823">
            <v>49</v>
          </cell>
          <cell r="K823">
            <v>49</v>
          </cell>
          <cell r="L823">
            <v>49</v>
          </cell>
          <cell r="M823">
            <v>49</v>
          </cell>
          <cell r="N823">
            <v>49</v>
          </cell>
          <cell r="O823">
            <v>49</v>
          </cell>
          <cell r="P823" t="str">
            <v>Y</v>
          </cell>
          <cell r="Q823" t="str">
            <v>South</v>
          </cell>
          <cell r="R823" t="str">
            <v>FC</v>
          </cell>
          <cell r="S823" t="str">
            <v/>
          </cell>
          <cell r="T823" t="str">
            <v/>
          </cell>
          <cell r="U823" t="e">
            <v>#N/A</v>
          </cell>
          <cell r="V823" t="e">
            <v>#N/A</v>
          </cell>
          <cell r="W823" t="e">
            <v>#N/A</v>
          </cell>
          <cell r="X823" t="e">
            <v>#N/A</v>
          </cell>
          <cell r="Y823" t="e">
            <v>#N/A</v>
          </cell>
          <cell r="Z823" t="e">
            <v>#N/A</v>
          </cell>
          <cell r="AA823" t="e">
            <v>#N/A</v>
          </cell>
          <cell r="AB823" t="e">
            <v>#N/A</v>
          </cell>
          <cell r="AC823" t="e">
            <v>#N/A</v>
          </cell>
          <cell r="AD823" t="e">
            <v>#N/A</v>
          </cell>
          <cell r="AE823" t="e">
            <v>#N/A</v>
          </cell>
          <cell r="AF823" t="e">
            <v>#N/A</v>
          </cell>
        </row>
        <row r="824">
          <cell r="A824" t="str">
            <v>RVSIDE_2_RERCU4</v>
          </cell>
          <cell r="B824" t="str">
            <v>Riverside Energy Res. Ctr Unit 4</v>
          </cell>
          <cell r="C824" t="str">
            <v>LA Basin</v>
          </cell>
          <cell r="D824">
            <v>49</v>
          </cell>
          <cell r="E824">
            <v>49</v>
          </cell>
          <cell r="F824">
            <v>49</v>
          </cell>
          <cell r="G824">
            <v>49</v>
          </cell>
          <cell r="H824">
            <v>49</v>
          </cell>
          <cell r="I824">
            <v>49</v>
          </cell>
          <cell r="J824">
            <v>49</v>
          </cell>
          <cell r="K824">
            <v>49</v>
          </cell>
          <cell r="L824">
            <v>49</v>
          </cell>
          <cell r="M824">
            <v>49</v>
          </cell>
          <cell r="N824">
            <v>49</v>
          </cell>
          <cell r="O824">
            <v>49</v>
          </cell>
          <cell r="P824" t="str">
            <v>Y</v>
          </cell>
          <cell r="Q824" t="str">
            <v>South</v>
          </cell>
          <cell r="R824" t="str">
            <v>FC</v>
          </cell>
          <cell r="S824" t="str">
            <v/>
          </cell>
          <cell r="T824" t="str">
            <v/>
          </cell>
          <cell r="U824" t="e">
            <v>#N/A</v>
          </cell>
          <cell r="V824" t="e">
            <v>#N/A</v>
          </cell>
          <cell r="W824" t="e">
            <v>#N/A</v>
          </cell>
          <cell r="X824" t="e">
            <v>#N/A</v>
          </cell>
          <cell r="Y824" t="e">
            <v>#N/A</v>
          </cell>
          <cell r="Z824" t="e">
            <v>#N/A</v>
          </cell>
          <cell r="AA824" t="e">
            <v>#N/A</v>
          </cell>
          <cell r="AB824" t="e">
            <v>#N/A</v>
          </cell>
          <cell r="AC824" t="e">
            <v>#N/A</v>
          </cell>
          <cell r="AD824" t="e">
            <v>#N/A</v>
          </cell>
          <cell r="AE824" t="e">
            <v>#N/A</v>
          </cell>
          <cell r="AF824" t="e">
            <v>#N/A</v>
          </cell>
        </row>
        <row r="825">
          <cell r="A825" t="str">
            <v>RVSIDE_6_RERCU1</v>
          </cell>
          <cell r="B825" t="str">
            <v>Riverside Energy Res. Ctr Unit 1</v>
          </cell>
          <cell r="C825" t="str">
            <v>LA Basin</v>
          </cell>
          <cell r="D825">
            <v>48.35</v>
          </cell>
          <cell r="E825">
            <v>48.35</v>
          </cell>
          <cell r="F825">
            <v>48.35</v>
          </cell>
          <cell r="G825">
            <v>48.35</v>
          </cell>
          <cell r="H825">
            <v>48.35</v>
          </cell>
          <cell r="I825">
            <v>48.35</v>
          </cell>
          <cell r="J825">
            <v>48.35</v>
          </cell>
          <cell r="K825">
            <v>48.35</v>
          </cell>
          <cell r="L825">
            <v>48.35</v>
          </cell>
          <cell r="M825">
            <v>48.35</v>
          </cell>
          <cell r="N825">
            <v>48.35</v>
          </cell>
          <cell r="O825">
            <v>48.35</v>
          </cell>
          <cell r="P825" t="str">
            <v>Y</v>
          </cell>
          <cell r="Q825" t="str">
            <v>South</v>
          </cell>
          <cell r="R825" t="str">
            <v>FC</v>
          </cell>
          <cell r="S825" t="str">
            <v/>
          </cell>
          <cell r="T825" t="str">
            <v/>
          </cell>
          <cell r="U825" t="e">
            <v>#N/A</v>
          </cell>
          <cell r="V825" t="e">
            <v>#N/A</v>
          </cell>
          <cell r="W825" t="e">
            <v>#N/A</v>
          </cell>
          <cell r="X825" t="e">
            <v>#N/A</v>
          </cell>
          <cell r="Y825" t="e">
            <v>#N/A</v>
          </cell>
          <cell r="Z825" t="e">
            <v>#N/A</v>
          </cell>
          <cell r="AA825" t="e">
            <v>#N/A</v>
          </cell>
          <cell r="AB825" t="e">
            <v>#N/A</v>
          </cell>
          <cell r="AC825" t="e">
            <v>#N/A</v>
          </cell>
          <cell r="AD825" t="e">
            <v>#N/A</v>
          </cell>
          <cell r="AE825" t="e">
            <v>#N/A</v>
          </cell>
          <cell r="AF825" t="e">
            <v>#N/A</v>
          </cell>
        </row>
        <row r="826">
          <cell r="A826" t="str">
            <v>RVSIDE_6_RERCU2</v>
          </cell>
          <cell r="B826" t="str">
            <v>Riverside Energy Res. Ctr Unit 2</v>
          </cell>
          <cell r="C826" t="str">
            <v>LA Basin</v>
          </cell>
          <cell r="D826">
            <v>48.5</v>
          </cell>
          <cell r="E826">
            <v>48.5</v>
          </cell>
          <cell r="F826">
            <v>48.5</v>
          </cell>
          <cell r="G826">
            <v>48.5</v>
          </cell>
          <cell r="H826">
            <v>48.5</v>
          </cell>
          <cell r="I826">
            <v>48.5</v>
          </cell>
          <cell r="J826">
            <v>48.5</v>
          </cell>
          <cell r="K826">
            <v>48.5</v>
          </cell>
          <cell r="L826">
            <v>48.5</v>
          </cell>
          <cell r="M826">
            <v>48.5</v>
          </cell>
          <cell r="N826">
            <v>48.5</v>
          </cell>
          <cell r="O826">
            <v>48.5</v>
          </cell>
          <cell r="P826" t="str">
            <v>Y</v>
          </cell>
          <cell r="Q826" t="str">
            <v>South</v>
          </cell>
          <cell r="R826" t="str">
            <v>FC</v>
          </cell>
          <cell r="S826" t="str">
            <v/>
          </cell>
          <cell r="T826" t="str">
            <v/>
          </cell>
          <cell r="U826" t="e">
            <v>#N/A</v>
          </cell>
          <cell r="V826" t="e">
            <v>#N/A</v>
          </cell>
          <cell r="W826" t="e">
            <v>#N/A</v>
          </cell>
          <cell r="X826" t="e">
            <v>#N/A</v>
          </cell>
          <cell r="Y826" t="e">
            <v>#N/A</v>
          </cell>
          <cell r="Z826" t="e">
            <v>#N/A</v>
          </cell>
          <cell r="AA826" t="e">
            <v>#N/A</v>
          </cell>
          <cell r="AB826" t="e">
            <v>#N/A</v>
          </cell>
          <cell r="AC826" t="e">
            <v>#N/A</v>
          </cell>
          <cell r="AD826" t="e">
            <v>#N/A</v>
          </cell>
          <cell r="AE826" t="e">
            <v>#N/A</v>
          </cell>
          <cell r="AF826" t="e">
            <v>#N/A</v>
          </cell>
        </row>
        <row r="827">
          <cell r="A827" t="str">
            <v>RVSIDE_6_SOLAR1</v>
          </cell>
          <cell r="B827" t="str">
            <v>Tequesquite Landfill Solar Project</v>
          </cell>
          <cell r="C827" t="str">
            <v>LA Basin</v>
          </cell>
          <cell r="D827">
            <v>0.03</v>
          </cell>
          <cell r="E827">
            <v>0.23</v>
          </cell>
          <cell r="F827">
            <v>0.26</v>
          </cell>
          <cell r="G827">
            <v>0.33</v>
          </cell>
          <cell r="H827">
            <v>0.48</v>
          </cell>
          <cell r="I827">
            <v>0.98</v>
          </cell>
          <cell r="J827">
            <v>1.08</v>
          </cell>
          <cell r="K827">
            <v>0.93</v>
          </cell>
          <cell r="L827">
            <v>0.83</v>
          </cell>
          <cell r="M827">
            <v>0.56</v>
          </cell>
          <cell r="N827">
            <v>0.43</v>
          </cell>
          <cell r="O827">
            <v>0.26</v>
          </cell>
          <cell r="P827" t="str">
            <v>N</v>
          </cell>
          <cell r="Q827" t="str">
            <v>South</v>
          </cell>
          <cell r="R827" t="str">
            <v>FC</v>
          </cell>
          <cell r="S827" t="str">
            <v/>
          </cell>
          <cell r="T827" t="str">
            <v/>
          </cell>
          <cell r="U827">
            <v>0.03</v>
          </cell>
          <cell r="V827">
            <v>0.23</v>
          </cell>
          <cell r="W827">
            <v>0.26</v>
          </cell>
          <cell r="X827">
            <v>0.33</v>
          </cell>
          <cell r="Y827">
            <v>0.48</v>
          </cell>
          <cell r="Z827">
            <v>0.98</v>
          </cell>
          <cell r="AA827">
            <v>1.08</v>
          </cell>
          <cell r="AB827">
            <v>0.93</v>
          </cell>
          <cell r="AC827">
            <v>0.83</v>
          </cell>
          <cell r="AD827">
            <v>0.56</v>
          </cell>
          <cell r="AE827">
            <v>0.43</v>
          </cell>
          <cell r="AF827">
            <v>0.26</v>
          </cell>
        </row>
        <row r="828">
          <cell r="A828" t="str">
            <v>RVSIDE_6_SPRING</v>
          </cell>
          <cell r="B828" t="str">
            <v>SPRINGS GENERATION PROJECT AGGREGATE</v>
          </cell>
          <cell r="C828" t="str">
            <v>LA Basin</v>
          </cell>
          <cell r="D828">
            <v>36</v>
          </cell>
          <cell r="E828">
            <v>36</v>
          </cell>
          <cell r="F828">
            <v>36</v>
          </cell>
          <cell r="G828">
            <v>36</v>
          </cell>
          <cell r="H828">
            <v>36</v>
          </cell>
          <cell r="I828">
            <v>36</v>
          </cell>
          <cell r="J828">
            <v>36</v>
          </cell>
          <cell r="K828">
            <v>36</v>
          </cell>
          <cell r="L828">
            <v>36</v>
          </cell>
          <cell r="M828">
            <v>36</v>
          </cell>
          <cell r="N828">
            <v>36</v>
          </cell>
          <cell r="O828">
            <v>36</v>
          </cell>
          <cell r="P828" t="str">
            <v>Y</v>
          </cell>
          <cell r="Q828" t="str">
            <v>South</v>
          </cell>
          <cell r="R828" t="str">
            <v>FC</v>
          </cell>
          <cell r="S828" t="str">
            <v/>
          </cell>
          <cell r="T828" t="str">
            <v/>
          </cell>
          <cell r="U828" t="e">
            <v>#N/A</v>
          </cell>
          <cell r="V828" t="e">
            <v>#N/A</v>
          </cell>
          <cell r="W828" t="e">
            <v>#N/A</v>
          </cell>
          <cell r="X828" t="e">
            <v>#N/A</v>
          </cell>
          <cell r="Y828" t="e">
            <v>#N/A</v>
          </cell>
          <cell r="Z828" t="e">
            <v>#N/A</v>
          </cell>
          <cell r="AA828" t="e">
            <v>#N/A</v>
          </cell>
          <cell r="AB828" t="e">
            <v>#N/A</v>
          </cell>
          <cell r="AC828" t="e">
            <v>#N/A</v>
          </cell>
          <cell r="AD828" t="e">
            <v>#N/A</v>
          </cell>
          <cell r="AE828" t="e">
            <v>#N/A</v>
          </cell>
          <cell r="AF828" t="e">
            <v>#N/A</v>
          </cell>
        </row>
        <row r="829">
          <cell r="A829" t="str">
            <v>S_RITA_6_SOLAR1</v>
          </cell>
          <cell r="B829" t="str">
            <v>Sun Harvest Solar</v>
          </cell>
          <cell r="C829" t="str">
            <v>Fresno</v>
          </cell>
          <cell r="D829">
            <v>0</v>
          </cell>
          <cell r="E829">
            <v>0</v>
          </cell>
          <cell r="F829">
            <v>0</v>
          </cell>
          <cell r="G829">
            <v>0</v>
          </cell>
          <cell r="H829">
            <v>0</v>
          </cell>
          <cell r="I829">
            <v>0</v>
          </cell>
          <cell r="J829">
            <v>0</v>
          </cell>
          <cell r="K829">
            <v>0</v>
          </cell>
          <cell r="L829">
            <v>0</v>
          </cell>
          <cell r="M829">
            <v>0</v>
          </cell>
          <cell r="N829">
            <v>0</v>
          </cell>
          <cell r="O829">
            <v>0</v>
          </cell>
          <cell r="P829" t="str">
            <v>N</v>
          </cell>
          <cell r="Q829" t="str">
            <v>North</v>
          </cell>
          <cell r="R829" t="str">
            <v>EO</v>
          </cell>
          <cell r="S829" t="str">
            <v/>
          </cell>
          <cell r="T829" t="str">
            <v/>
          </cell>
          <cell r="U829">
            <v>0.01</v>
          </cell>
          <cell r="V829">
            <v>0.05</v>
          </cell>
          <cell r="W829">
            <v>0.05</v>
          </cell>
          <cell r="X829">
            <v>0.07</v>
          </cell>
          <cell r="Y829">
            <v>0.1</v>
          </cell>
          <cell r="Z829">
            <v>0.2</v>
          </cell>
          <cell r="AA829">
            <v>0.22</v>
          </cell>
          <cell r="AB829">
            <v>0.19</v>
          </cell>
          <cell r="AC829">
            <v>0.17</v>
          </cell>
          <cell r="AD829">
            <v>0.11</v>
          </cell>
          <cell r="AE829">
            <v>0.09</v>
          </cell>
          <cell r="AF829">
            <v>0.05</v>
          </cell>
        </row>
        <row r="830">
          <cell r="A830" t="str">
            <v>SALIRV_2_UNIT</v>
          </cell>
          <cell r="B830" t="str">
            <v>Salinas River Cogeneration</v>
          </cell>
          <cell r="C830" t="str">
            <v>CAISO System</v>
          </cell>
          <cell r="D830">
            <v>23.37</v>
          </cell>
          <cell r="E830">
            <v>23.13</v>
          </cell>
          <cell r="F830">
            <v>23.69</v>
          </cell>
          <cell r="G830">
            <v>22.06</v>
          </cell>
          <cell r="H830">
            <v>17.87</v>
          </cell>
          <cell r="I830">
            <v>13.18</v>
          </cell>
          <cell r="J830">
            <v>17.97</v>
          </cell>
          <cell r="K830">
            <v>19.9</v>
          </cell>
          <cell r="L830">
            <v>20.17</v>
          </cell>
          <cell r="M830">
            <v>19.8</v>
          </cell>
          <cell r="N830">
            <v>21.77</v>
          </cell>
          <cell r="O830">
            <v>23.52</v>
          </cell>
          <cell r="P830" t="str">
            <v>N</v>
          </cell>
          <cell r="Q830" t="str">
            <v>North</v>
          </cell>
          <cell r="R830" t="str">
            <v>FC</v>
          </cell>
          <cell r="S830" t="str">
            <v/>
          </cell>
          <cell r="T830" t="str">
            <v/>
          </cell>
          <cell r="U830">
            <v>23.37</v>
          </cell>
          <cell r="V830">
            <v>23.13</v>
          </cell>
          <cell r="W830">
            <v>23.69</v>
          </cell>
          <cell r="X830">
            <v>22.06</v>
          </cell>
          <cell r="Y830">
            <v>17.87</v>
          </cell>
          <cell r="Z830">
            <v>19.77</v>
          </cell>
          <cell r="AA830">
            <v>17.97</v>
          </cell>
          <cell r="AB830">
            <v>19.9</v>
          </cell>
          <cell r="AC830">
            <v>20.17</v>
          </cell>
          <cell r="AD830">
            <v>19.8</v>
          </cell>
          <cell r="AE830">
            <v>21.77</v>
          </cell>
          <cell r="AF830">
            <v>23.52</v>
          </cell>
        </row>
        <row r="831">
          <cell r="A831" t="str">
            <v>SALTSP_7_UNITS</v>
          </cell>
          <cell r="B831" t="str">
            <v>SALT SPRINGS HYDRO AGGREGATE</v>
          </cell>
          <cell r="C831" t="str">
            <v>CAISO System</v>
          </cell>
          <cell r="D831">
            <v>1.32</v>
          </cell>
          <cell r="E831">
            <v>4</v>
          </cell>
          <cell r="F831">
            <v>3.2</v>
          </cell>
          <cell r="G831">
            <v>0.4</v>
          </cell>
          <cell r="H831">
            <v>20.64</v>
          </cell>
          <cell r="I831">
            <v>16.91</v>
          </cell>
          <cell r="J831">
            <v>16.93</v>
          </cell>
          <cell r="K831">
            <v>23.46</v>
          </cell>
          <cell r="L831">
            <v>6.08</v>
          </cell>
          <cell r="M831">
            <v>4.76</v>
          </cell>
          <cell r="N831">
            <v>5.1</v>
          </cell>
          <cell r="O831">
            <v>25.82</v>
          </cell>
          <cell r="P831" t="str">
            <v>Y</v>
          </cell>
          <cell r="Q831" t="str">
            <v>North</v>
          </cell>
          <cell r="R831" t="str">
            <v>FC</v>
          </cell>
          <cell r="S831" t="str">
            <v/>
          </cell>
          <cell r="T831" t="str">
            <v/>
          </cell>
          <cell r="U831" t="e">
            <v>#N/A</v>
          </cell>
          <cell r="V831" t="e">
            <v>#N/A</v>
          </cell>
          <cell r="W831" t="e">
            <v>#N/A</v>
          </cell>
          <cell r="X831" t="e">
            <v>#N/A</v>
          </cell>
          <cell r="Y831" t="e">
            <v>#N/A</v>
          </cell>
          <cell r="Z831" t="e">
            <v>#N/A</v>
          </cell>
          <cell r="AA831" t="e">
            <v>#N/A</v>
          </cell>
          <cell r="AB831" t="e">
            <v>#N/A</v>
          </cell>
          <cell r="AC831" t="e">
            <v>#N/A</v>
          </cell>
          <cell r="AD831" t="e">
            <v>#N/A</v>
          </cell>
          <cell r="AE831" t="e">
            <v>#N/A</v>
          </cell>
          <cell r="AF831" t="e">
            <v>#N/A</v>
          </cell>
        </row>
        <row r="832">
          <cell r="A832" t="str">
            <v>SAMPSN_6_KELCO1</v>
          </cell>
          <cell r="B832" t="str">
            <v>KELCO QUALIFYING FACILITY</v>
          </cell>
          <cell r="C832" t="str">
            <v>San Diego-IV</v>
          </cell>
          <cell r="D832">
            <v>1.03</v>
          </cell>
          <cell r="E832">
            <v>1.03</v>
          </cell>
          <cell r="F832">
            <v>2.04</v>
          </cell>
          <cell r="G832">
            <v>3.94</v>
          </cell>
          <cell r="H832">
            <v>3.56</v>
          </cell>
          <cell r="I832">
            <v>2.89</v>
          </cell>
          <cell r="J832">
            <v>2.54</v>
          </cell>
          <cell r="K832">
            <v>1.51</v>
          </cell>
          <cell r="L832">
            <v>2.27</v>
          </cell>
          <cell r="M832">
            <v>3.44</v>
          </cell>
          <cell r="N832">
            <v>2.55</v>
          </cell>
          <cell r="O832">
            <v>1.19</v>
          </cell>
          <cell r="P832" t="str">
            <v>N</v>
          </cell>
          <cell r="Q832" t="str">
            <v>South</v>
          </cell>
          <cell r="R832" t="str">
            <v>FC</v>
          </cell>
          <cell r="S832" t="str">
            <v/>
          </cell>
          <cell r="T832" t="str">
            <v/>
          </cell>
          <cell r="U832">
            <v>1.03</v>
          </cell>
          <cell r="V832">
            <v>1.03</v>
          </cell>
          <cell r="W832">
            <v>2.04</v>
          </cell>
          <cell r="X832">
            <v>3.94</v>
          </cell>
          <cell r="Y832">
            <v>3.56</v>
          </cell>
          <cell r="Z832">
            <v>2.89</v>
          </cell>
          <cell r="AA832">
            <v>2.54</v>
          </cell>
          <cell r="AB832">
            <v>1.51</v>
          </cell>
          <cell r="AC832">
            <v>2.27</v>
          </cell>
          <cell r="AD832">
            <v>3.44</v>
          </cell>
          <cell r="AE832">
            <v>2.55</v>
          </cell>
          <cell r="AF832">
            <v>1.19</v>
          </cell>
        </row>
        <row r="833">
          <cell r="A833" t="str">
            <v>SANBRN_2_ES1BT3</v>
          </cell>
          <cell r="B833" t="str">
            <v>EdSan 1 Edwards 1</v>
          </cell>
          <cell r="C833" t="str">
            <v>CAISO System</v>
          </cell>
          <cell r="D833">
            <v>22.08</v>
          </cell>
          <cell r="E833">
            <v>22.72</v>
          </cell>
          <cell r="F833">
            <v>22.9</v>
          </cell>
          <cell r="G833">
            <v>23.26</v>
          </cell>
          <cell r="H833">
            <v>23.88</v>
          </cell>
          <cell r="I833">
            <v>25.94</v>
          </cell>
          <cell r="J833">
            <v>26.33</v>
          </cell>
          <cell r="K833">
            <v>25.64</v>
          </cell>
          <cell r="L833">
            <v>25.07</v>
          </cell>
          <cell r="M833">
            <v>23.91</v>
          </cell>
          <cell r="N833">
            <v>23.23</v>
          </cell>
          <cell r="O833">
            <v>22.5</v>
          </cell>
          <cell r="P833" t="str">
            <v>Y</v>
          </cell>
          <cell r="Q833" t="str">
            <v>South</v>
          </cell>
          <cell r="R833" t="str">
            <v>ID</v>
          </cell>
          <cell r="S833" t="str">
            <v>100%</v>
          </cell>
          <cell r="T833" t="str">
            <v>Waiting for Tehachapi cRAS.</v>
          </cell>
          <cell r="U833">
            <v>22.08</v>
          </cell>
          <cell r="V833">
            <v>22.72</v>
          </cell>
          <cell r="W833">
            <v>22.9</v>
          </cell>
          <cell r="X833">
            <v>23.26</v>
          </cell>
          <cell r="Y833">
            <v>23.88</v>
          </cell>
          <cell r="Z833">
            <v>25.94</v>
          </cell>
          <cell r="AA833">
            <v>26.33</v>
          </cell>
          <cell r="AB833">
            <v>25.64</v>
          </cell>
          <cell r="AC833">
            <v>25.07</v>
          </cell>
          <cell r="AD833">
            <v>23.91</v>
          </cell>
          <cell r="AE833">
            <v>23.23</v>
          </cell>
          <cell r="AF833">
            <v>22.5</v>
          </cell>
        </row>
        <row r="834">
          <cell r="A834" t="str">
            <v>SANBRN_2_ES2SB3</v>
          </cell>
          <cell r="B834" t="str">
            <v>EdSan 2 Sanborn 3</v>
          </cell>
          <cell r="C834" t="str">
            <v>CAISO System</v>
          </cell>
          <cell r="D834">
            <v>18.06</v>
          </cell>
          <cell r="E834">
            <v>18.6</v>
          </cell>
          <cell r="F834">
            <v>18.75</v>
          </cell>
          <cell r="G834">
            <v>19.04</v>
          </cell>
          <cell r="H834">
            <v>19.56</v>
          </cell>
          <cell r="I834">
            <v>21.26</v>
          </cell>
          <cell r="J834">
            <v>21.58</v>
          </cell>
          <cell r="K834">
            <v>21.01</v>
          </cell>
          <cell r="L834">
            <v>20.55</v>
          </cell>
          <cell r="M834">
            <v>19.58</v>
          </cell>
          <cell r="N834">
            <v>19.02</v>
          </cell>
          <cell r="O834">
            <v>18.42</v>
          </cell>
          <cell r="P834" t="str">
            <v>Y</v>
          </cell>
          <cell r="Q834" t="str">
            <v>South</v>
          </cell>
          <cell r="R834" t="str">
            <v>ID</v>
          </cell>
          <cell r="S834" t="str">
            <v>100%</v>
          </cell>
          <cell r="T834" t="str">
            <v>Waiting for Tehachapi cRAS.</v>
          </cell>
          <cell r="U834">
            <v>18.06</v>
          </cell>
          <cell r="V834">
            <v>18.6</v>
          </cell>
          <cell r="W834">
            <v>18.75</v>
          </cell>
          <cell r="X834">
            <v>19.04</v>
          </cell>
          <cell r="Y834">
            <v>19.56</v>
          </cell>
          <cell r="Z834">
            <v>21.259999999999998</v>
          </cell>
          <cell r="AA834">
            <v>21.58</v>
          </cell>
          <cell r="AB834">
            <v>21.009999999999998</v>
          </cell>
          <cell r="AC834">
            <v>20.55</v>
          </cell>
          <cell r="AD834">
            <v>19.58</v>
          </cell>
          <cell r="AE834">
            <v>19.02</v>
          </cell>
          <cell r="AF834">
            <v>18.42</v>
          </cell>
        </row>
        <row r="835">
          <cell r="A835" t="str">
            <v>SANBRN_2_ESABT1</v>
          </cell>
          <cell r="B835" t="str">
            <v>EdSan 1A</v>
          </cell>
          <cell r="C835" t="str">
            <v>CAISO System</v>
          </cell>
          <cell r="D835">
            <v>50</v>
          </cell>
          <cell r="E835">
            <v>50</v>
          </cell>
          <cell r="F835">
            <v>50</v>
          </cell>
          <cell r="G835">
            <v>50</v>
          </cell>
          <cell r="H835">
            <v>50</v>
          </cell>
          <cell r="I835">
            <v>50</v>
          </cell>
          <cell r="J835">
            <v>50</v>
          </cell>
          <cell r="K835">
            <v>50</v>
          </cell>
          <cell r="L835">
            <v>50</v>
          </cell>
          <cell r="M835">
            <v>50</v>
          </cell>
          <cell r="N835">
            <v>50</v>
          </cell>
          <cell r="O835">
            <v>50</v>
          </cell>
          <cell r="P835" t="str">
            <v>Y</v>
          </cell>
          <cell r="Q835" t="str">
            <v>South</v>
          </cell>
          <cell r="R835" t="str">
            <v>ID</v>
          </cell>
          <cell r="S835" t="str">
            <v>100%</v>
          </cell>
          <cell r="T835" t="str">
            <v>waiting for Tehachapi cRAS</v>
          </cell>
          <cell r="U835" t="e">
            <v>#N/A</v>
          </cell>
          <cell r="V835" t="e">
            <v>#N/A</v>
          </cell>
          <cell r="W835" t="e">
            <v>#N/A</v>
          </cell>
          <cell r="X835" t="e">
            <v>#N/A</v>
          </cell>
          <cell r="Y835" t="e">
            <v>#N/A</v>
          </cell>
          <cell r="Z835" t="e">
            <v>#N/A</v>
          </cell>
          <cell r="AA835" t="e">
            <v>#N/A</v>
          </cell>
          <cell r="AB835" t="e">
            <v>#N/A</v>
          </cell>
          <cell r="AC835" t="e">
            <v>#N/A</v>
          </cell>
          <cell r="AD835" t="e">
            <v>#N/A</v>
          </cell>
          <cell r="AE835" t="e">
            <v>#N/A</v>
          </cell>
          <cell r="AF835" t="e">
            <v>#N/A</v>
          </cell>
        </row>
        <row r="836">
          <cell r="A836" t="str">
            <v>SANBRN_2_ESBBT1</v>
          </cell>
          <cell r="B836" t="str">
            <v>EdSan 1B</v>
          </cell>
          <cell r="C836" t="str">
            <v>CAISO System</v>
          </cell>
          <cell r="D836">
            <v>100</v>
          </cell>
          <cell r="E836">
            <v>100</v>
          </cell>
          <cell r="F836">
            <v>100</v>
          </cell>
          <cell r="G836">
            <v>100</v>
          </cell>
          <cell r="H836">
            <v>100</v>
          </cell>
          <cell r="I836">
            <v>100</v>
          </cell>
          <cell r="J836">
            <v>100</v>
          </cell>
          <cell r="K836">
            <v>100</v>
          </cell>
          <cell r="L836">
            <v>100</v>
          </cell>
          <cell r="M836">
            <v>100</v>
          </cell>
          <cell r="N836">
            <v>100</v>
          </cell>
          <cell r="O836">
            <v>100</v>
          </cell>
          <cell r="P836" t="str">
            <v>Y</v>
          </cell>
          <cell r="Q836" t="str">
            <v>South</v>
          </cell>
          <cell r="R836" t="str">
            <v>ID</v>
          </cell>
          <cell r="S836" t="str">
            <v>100%</v>
          </cell>
          <cell r="T836" t="str">
            <v>waiting for Tehachapi cRAS</v>
          </cell>
          <cell r="U836" t="e">
            <v>#N/A</v>
          </cell>
          <cell r="V836" t="e">
            <v>#N/A</v>
          </cell>
          <cell r="W836" t="e">
            <v>#N/A</v>
          </cell>
          <cell r="X836" t="e">
            <v>#N/A</v>
          </cell>
          <cell r="Y836" t="e">
            <v>#N/A</v>
          </cell>
          <cell r="Z836" t="e">
            <v>#N/A</v>
          </cell>
          <cell r="AA836" t="e">
            <v>#N/A</v>
          </cell>
          <cell r="AB836" t="e">
            <v>#N/A</v>
          </cell>
          <cell r="AC836" t="e">
            <v>#N/A</v>
          </cell>
          <cell r="AD836" t="e">
            <v>#N/A</v>
          </cell>
          <cell r="AE836" t="e">
            <v>#N/A</v>
          </cell>
          <cell r="AF836" t="e">
            <v>#N/A</v>
          </cell>
        </row>
        <row r="837">
          <cell r="A837" t="str">
            <v>SANDLT_2_SUNITS</v>
          </cell>
          <cell r="B837" t="str">
            <v>Mojave Solar</v>
          </cell>
          <cell r="C837" t="str">
            <v>CAISO System</v>
          </cell>
          <cell r="D837">
            <v>1.1</v>
          </cell>
          <cell r="E837">
            <v>8.25</v>
          </cell>
          <cell r="F837">
            <v>9.63</v>
          </cell>
          <cell r="G837">
            <v>12.1</v>
          </cell>
          <cell r="H837">
            <v>17.6</v>
          </cell>
          <cell r="I837">
            <v>36.03</v>
          </cell>
          <cell r="J837">
            <v>39.6</v>
          </cell>
          <cell r="K837">
            <v>34.1</v>
          </cell>
          <cell r="L837">
            <v>30.53</v>
          </cell>
          <cell r="M837">
            <v>20.35</v>
          </cell>
          <cell r="N837">
            <v>15.68</v>
          </cell>
          <cell r="O837">
            <v>9.63</v>
          </cell>
          <cell r="P837" t="str">
            <v>N</v>
          </cell>
          <cell r="Q837" t="str">
            <v>South</v>
          </cell>
          <cell r="R837" t="str">
            <v>FC</v>
          </cell>
          <cell r="S837" t="str">
            <v/>
          </cell>
          <cell r="T837" t="str">
            <v/>
          </cell>
          <cell r="U837">
            <v>1.1</v>
          </cell>
          <cell r="V837">
            <v>8.25</v>
          </cell>
          <cell r="W837">
            <v>9.63</v>
          </cell>
          <cell r="X837">
            <v>12.1</v>
          </cell>
          <cell r="Y837">
            <v>17.6</v>
          </cell>
          <cell r="Z837">
            <v>36.03</v>
          </cell>
          <cell r="AA837">
            <v>39.6</v>
          </cell>
          <cell r="AB837">
            <v>34.1</v>
          </cell>
          <cell r="AC837">
            <v>30.53</v>
          </cell>
          <cell r="AD837">
            <v>20.35</v>
          </cell>
          <cell r="AE837">
            <v>15.68</v>
          </cell>
          <cell r="AF837">
            <v>9.63</v>
          </cell>
        </row>
        <row r="838">
          <cell r="A838" t="str">
            <v>SANITR_6_UNITS</v>
          </cell>
          <cell r="B838" t="str">
            <v>LACSD CARSON WATER POLLUTION AGGREGATE</v>
          </cell>
          <cell r="C838" t="str">
            <v>LA Basin</v>
          </cell>
          <cell r="D838">
            <v>0.2</v>
          </cell>
          <cell r="E838">
            <v>0.33</v>
          </cell>
          <cell r="F838">
            <v>0.51</v>
          </cell>
          <cell r="G838">
            <v>0.44</v>
          </cell>
          <cell r="H838">
            <v>0.16</v>
          </cell>
          <cell r="I838">
            <v>0.56</v>
          </cell>
          <cell r="J838">
            <v>0.33</v>
          </cell>
          <cell r="K838">
            <v>0.37</v>
          </cell>
          <cell r="L838">
            <v>0.44</v>
          </cell>
          <cell r="M838">
            <v>0.59</v>
          </cell>
          <cell r="N838">
            <v>0.59</v>
          </cell>
          <cell r="O838">
            <v>0.43</v>
          </cell>
          <cell r="P838" t="str">
            <v>N</v>
          </cell>
          <cell r="Q838" t="str">
            <v>South</v>
          </cell>
          <cell r="R838" t="str">
            <v>FC</v>
          </cell>
          <cell r="S838" t="str">
            <v/>
          </cell>
          <cell r="T838" t="str">
            <v/>
          </cell>
          <cell r="U838" t="e">
            <v>#N/A</v>
          </cell>
          <cell r="V838" t="e">
            <v>#N/A</v>
          </cell>
          <cell r="W838" t="e">
            <v>#N/A</v>
          </cell>
          <cell r="X838" t="e">
            <v>#N/A</v>
          </cell>
          <cell r="Y838" t="e">
            <v>#N/A</v>
          </cell>
          <cell r="Z838" t="e">
            <v>#N/A</v>
          </cell>
          <cell r="AA838" t="e">
            <v>#N/A</v>
          </cell>
          <cell r="AB838" t="e">
            <v>#N/A</v>
          </cell>
          <cell r="AC838" t="e">
            <v>#N/A</v>
          </cell>
          <cell r="AD838" t="e">
            <v>#N/A</v>
          </cell>
          <cell r="AE838" t="e">
            <v>#N/A</v>
          </cell>
          <cell r="AF838" t="e">
            <v>#N/A</v>
          </cell>
        </row>
        <row r="839">
          <cell r="A839" t="str">
            <v>SANLOB_1_LNDFIL</v>
          </cell>
          <cell r="B839" t="str">
            <v>Cold Canyon</v>
          </cell>
          <cell r="C839" t="str">
            <v>CAISO System</v>
          </cell>
          <cell r="D839">
            <v>0</v>
          </cell>
          <cell r="E839">
            <v>0</v>
          </cell>
          <cell r="F839">
            <v>0</v>
          </cell>
          <cell r="G839">
            <v>0</v>
          </cell>
          <cell r="H839">
            <v>0</v>
          </cell>
          <cell r="I839">
            <v>0</v>
          </cell>
          <cell r="J839">
            <v>0</v>
          </cell>
          <cell r="K839">
            <v>0</v>
          </cell>
          <cell r="L839">
            <v>0</v>
          </cell>
          <cell r="M839">
            <v>0</v>
          </cell>
          <cell r="N839">
            <v>0</v>
          </cell>
          <cell r="O839">
            <v>0</v>
          </cell>
          <cell r="P839" t="str">
            <v>N</v>
          </cell>
          <cell r="Q839" t="str">
            <v>North</v>
          </cell>
          <cell r="R839" t="str">
            <v>EO</v>
          </cell>
          <cell r="S839" t="str">
            <v/>
          </cell>
          <cell r="T839" t="str">
            <v/>
          </cell>
          <cell r="U839">
            <v>1.5</v>
          </cell>
          <cell r="V839">
            <v>1.5</v>
          </cell>
          <cell r="W839">
            <v>1.44</v>
          </cell>
          <cell r="X839">
            <v>1.47</v>
          </cell>
          <cell r="Y839">
            <v>1.49</v>
          </cell>
          <cell r="Z839">
            <v>1.5</v>
          </cell>
          <cell r="AA839">
            <v>1.5</v>
          </cell>
          <cell r="AB839">
            <v>1.5</v>
          </cell>
          <cell r="AC839">
            <v>1.48</v>
          </cell>
          <cell r="AD839">
            <v>1.45</v>
          </cell>
          <cell r="AE839">
            <v>1.48</v>
          </cell>
          <cell r="AF839">
            <v>1.43</v>
          </cell>
        </row>
        <row r="840">
          <cell r="A840" t="str">
            <v>SANLOB_1_OSFBM1</v>
          </cell>
          <cell r="B840" t="str">
            <v>Old Santa Fe Road</v>
          </cell>
          <cell r="C840" t="str">
            <v>CAISO System</v>
          </cell>
          <cell r="D840">
            <v>0</v>
          </cell>
          <cell r="E840">
            <v>0</v>
          </cell>
          <cell r="F840">
            <v>0</v>
          </cell>
          <cell r="G840">
            <v>0</v>
          </cell>
          <cell r="H840">
            <v>0</v>
          </cell>
          <cell r="I840">
            <v>0</v>
          </cell>
          <cell r="J840">
            <v>0</v>
          </cell>
          <cell r="K840">
            <v>0</v>
          </cell>
          <cell r="L840">
            <v>0</v>
          </cell>
          <cell r="M840">
            <v>0</v>
          </cell>
          <cell r="N840">
            <v>0</v>
          </cell>
          <cell r="O840">
            <v>0</v>
          </cell>
          <cell r="P840" t="str">
            <v>Y</v>
          </cell>
          <cell r="Q840" t="str">
            <v>North</v>
          </cell>
          <cell r="R840" t="str">
            <v>EO</v>
          </cell>
          <cell r="S840" t="str">
            <v/>
          </cell>
          <cell r="T840" t="str">
            <v/>
          </cell>
          <cell r="U840" t="e">
            <v>#N/A</v>
          </cell>
          <cell r="V840" t="e">
            <v>#N/A</v>
          </cell>
          <cell r="W840" t="e">
            <v>#N/A</v>
          </cell>
          <cell r="X840" t="e">
            <v>#N/A</v>
          </cell>
          <cell r="Y840" t="e">
            <v>#N/A</v>
          </cell>
          <cell r="Z840" t="e">
            <v>#N/A</v>
          </cell>
          <cell r="AA840" t="e">
            <v>#N/A</v>
          </cell>
          <cell r="AB840" t="e">
            <v>#N/A</v>
          </cell>
          <cell r="AC840" t="e">
            <v>#N/A</v>
          </cell>
          <cell r="AD840" t="e">
            <v>#N/A</v>
          </cell>
          <cell r="AE840" t="e">
            <v>#N/A</v>
          </cell>
          <cell r="AF840" t="e">
            <v>#N/A</v>
          </cell>
        </row>
        <row r="841">
          <cell r="A841" t="str">
            <v>SANTFG_7_UNITS</v>
          </cell>
          <cell r="B841" t="str">
            <v>GEYSERS CALISTOGA AGGREGATE</v>
          </cell>
          <cell r="C841" t="str">
            <v>NCNB</v>
          </cell>
          <cell r="D841">
            <v>72</v>
          </cell>
          <cell r="E841">
            <v>72</v>
          </cell>
          <cell r="F841">
            <v>72</v>
          </cell>
          <cell r="G841">
            <v>72</v>
          </cell>
          <cell r="H841">
            <v>72</v>
          </cell>
          <cell r="I841">
            <v>72</v>
          </cell>
          <cell r="J841">
            <v>72</v>
          </cell>
          <cell r="K841">
            <v>72</v>
          </cell>
          <cell r="L841">
            <v>72</v>
          </cell>
          <cell r="M841">
            <v>72</v>
          </cell>
          <cell r="N841">
            <v>72</v>
          </cell>
          <cell r="O841">
            <v>72</v>
          </cell>
          <cell r="P841" t="str">
            <v>Y</v>
          </cell>
          <cell r="Q841" t="str">
            <v>North</v>
          </cell>
          <cell r="R841" t="str">
            <v>FC</v>
          </cell>
          <cell r="S841" t="str">
            <v/>
          </cell>
          <cell r="T841" t="str">
            <v/>
          </cell>
          <cell r="U841" t="e">
            <v>#N/A</v>
          </cell>
          <cell r="V841" t="e">
            <v>#N/A</v>
          </cell>
          <cell r="W841" t="e">
            <v>#N/A</v>
          </cell>
          <cell r="X841" t="e">
            <v>#N/A</v>
          </cell>
          <cell r="Y841" t="e">
            <v>#N/A</v>
          </cell>
          <cell r="Z841" t="e">
            <v>#N/A</v>
          </cell>
          <cell r="AA841" t="e">
            <v>#N/A</v>
          </cell>
          <cell r="AB841" t="e">
            <v>#N/A</v>
          </cell>
          <cell r="AC841" t="e">
            <v>#N/A</v>
          </cell>
          <cell r="AD841" t="e">
            <v>#N/A</v>
          </cell>
          <cell r="AE841" t="e">
            <v>#N/A</v>
          </cell>
          <cell r="AF841" t="e">
            <v>#N/A</v>
          </cell>
        </row>
        <row r="842">
          <cell r="A842" t="str">
            <v>SANTGO_2_LNDFL1</v>
          </cell>
          <cell r="B842" t="str">
            <v>Bowerman Power</v>
          </cell>
          <cell r="C842" t="str">
            <v>LA Basin</v>
          </cell>
          <cell r="D842">
            <v>19.32</v>
          </cell>
          <cell r="E842">
            <v>19.59</v>
          </cell>
          <cell r="F842">
            <v>18.69</v>
          </cell>
          <cell r="G842">
            <v>19.03</v>
          </cell>
          <cell r="H842">
            <v>18.57</v>
          </cell>
          <cell r="I842">
            <v>19.53</v>
          </cell>
          <cell r="J842">
            <v>18.74</v>
          </cell>
          <cell r="K842">
            <v>18.55</v>
          </cell>
          <cell r="L842">
            <v>18.4</v>
          </cell>
          <cell r="M842">
            <v>17.75</v>
          </cell>
          <cell r="N842">
            <v>18.75</v>
          </cell>
          <cell r="O842">
            <v>19.6</v>
          </cell>
          <cell r="P842" t="str">
            <v>N</v>
          </cell>
          <cell r="Q842" t="str">
            <v>South</v>
          </cell>
          <cell r="R842" t="str">
            <v>FC</v>
          </cell>
          <cell r="S842" t="str">
            <v/>
          </cell>
          <cell r="T842" t="str">
            <v/>
          </cell>
          <cell r="U842">
            <v>19.32</v>
          </cell>
          <cell r="V842">
            <v>19.59</v>
          </cell>
          <cell r="W842">
            <v>18.69</v>
          </cell>
          <cell r="X842">
            <v>19.03</v>
          </cell>
          <cell r="Y842">
            <v>18.57</v>
          </cell>
          <cell r="Z842">
            <v>19.53</v>
          </cell>
          <cell r="AA842">
            <v>18.74</v>
          </cell>
          <cell r="AB842">
            <v>18.55</v>
          </cell>
          <cell r="AC842">
            <v>18.4</v>
          </cell>
          <cell r="AD842">
            <v>17.75</v>
          </cell>
          <cell r="AE842">
            <v>18.75</v>
          </cell>
          <cell r="AF842">
            <v>19.61</v>
          </cell>
        </row>
        <row r="843">
          <cell r="A843" t="str">
            <v>SANTGO_2_MABBT1</v>
          </cell>
          <cell r="B843" t="str">
            <v>Millikan Avenue BESS</v>
          </cell>
          <cell r="C843" t="str">
            <v>LA Basin</v>
          </cell>
          <cell r="D843">
            <v>2</v>
          </cell>
          <cell r="E843">
            <v>2</v>
          </cell>
          <cell r="F843">
            <v>2</v>
          </cell>
          <cell r="G843">
            <v>2</v>
          </cell>
          <cell r="H843">
            <v>2</v>
          </cell>
          <cell r="I843">
            <v>2</v>
          </cell>
          <cell r="J843">
            <v>2</v>
          </cell>
          <cell r="K843">
            <v>2</v>
          </cell>
          <cell r="L843">
            <v>2</v>
          </cell>
          <cell r="M843">
            <v>2</v>
          </cell>
          <cell r="N843">
            <v>2</v>
          </cell>
          <cell r="O843">
            <v>2</v>
          </cell>
          <cell r="P843" t="str">
            <v>Y</v>
          </cell>
          <cell r="Q843" t="str">
            <v>South</v>
          </cell>
          <cell r="R843" t="str">
            <v>FC</v>
          </cell>
          <cell r="S843" t="str">
            <v/>
          </cell>
          <cell r="T843" t="str">
            <v/>
          </cell>
          <cell r="U843" t="e">
            <v>#N/A</v>
          </cell>
          <cell r="V843" t="e">
            <v>#N/A</v>
          </cell>
          <cell r="W843" t="e">
            <v>#N/A</v>
          </cell>
          <cell r="X843" t="e">
            <v>#N/A</v>
          </cell>
          <cell r="Y843" t="e">
            <v>#N/A</v>
          </cell>
          <cell r="Z843" t="e">
            <v>#N/A</v>
          </cell>
          <cell r="AA843" t="e">
            <v>#N/A</v>
          </cell>
          <cell r="AB843" t="e">
            <v>#N/A</v>
          </cell>
          <cell r="AC843" t="e">
            <v>#N/A</v>
          </cell>
          <cell r="AD843" t="e">
            <v>#N/A</v>
          </cell>
          <cell r="AE843" t="e">
            <v>#N/A</v>
          </cell>
          <cell r="AF843" t="e">
            <v>#N/A</v>
          </cell>
        </row>
        <row r="844">
          <cell r="A844" t="str">
            <v>SANWD_1_QF</v>
          </cell>
          <cell r="B844" t="str">
            <v>San Gorgonio Farms Wind Farm</v>
          </cell>
          <cell r="C844" t="str">
            <v>LA Basin</v>
          </cell>
          <cell r="D844">
            <v>5.48</v>
          </cell>
          <cell r="E844">
            <v>5.83</v>
          </cell>
          <cell r="F844">
            <v>5.12</v>
          </cell>
          <cell r="G844">
            <v>4.9</v>
          </cell>
          <cell r="H844">
            <v>5.22</v>
          </cell>
          <cell r="I844">
            <v>4.78</v>
          </cell>
          <cell r="J844">
            <v>4.44</v>
          </cell>
          <cell r="K844">
            <v>3.37</v>
          </cell>
          <cell r="L844">
            <v>3.49</v>
          </cell>
          <cell r="M844">
            <v>3.23</v>
          </cell>
          <cell r="N844">
            <v>4.36</v>
          </cell>
          <cell r="O844">
            <v>5.28</v>
          </cell>
          <cell r="P844" t="str">
            <v>N</v>
          </cell>
          <cell r="Q844" t="str">
            <v>South</v>
          </cell>
          <cell r="R844" t="str">
            <v>FC</v>
          </cell>
          <cell r="S844" t="str">
            <v/>
          </cell>
          <cell r="T844" t="str">
            <v/>
          </cell>
          <cell r="U844">
            <v>5.477700141552659</v>
          </cell>
          <cell r="V844">
            <v>5.825913511761072</v>
          </cell>
          <cell r="W844">
            <v>5.118979478746852</v>
          </cell>
          <cell r="X844">
            <v>4.9044111506235435</v>
          </cell>
          <cell r="Y844">
            <v>5.215061540159265</v>
          </cell>
          <cell r="Z844">
            <v>4.780220192728116</v>
          </cell>
          <cell r="AA844">
            <v>4.4412217044896805</v>
          </cell>
          <cell r="AB844">
            <v>3.3746301636734053</v>
          </cell>
          <cell r="AC844">
            <v>3.4860884197018893</v>
          </cell>
          <cell r="AD844">
            <v>3.2340054485471112</v>
          </cell>
          <cell r="AE844">
            <v>4.358415066975676</v>
          </cell>
          <cell r="AF844">
            <v>5.279490693252865</v>
          </cell>
        </row>
        <row r="845">
          <cell r="A845" t="str">
            <v>SAUGUS_6_CREST</v>
          </cell>
          <cell r="B845" t="str">
            <v>East Portal Hydro</v>
          </cell>
          <cell r="C845" t="str">
            <v>Big Creek-Ventura</v>
          </cell>
          <cell r="D845">
            <v>0</v>
          </cell>
          <cell r="E845">
            <v>0</v>
          </cell>
          <cell r="F845">
            <v>0</v>
          </cell>
          <cell r="G845">
            <v>0</v>
          </cell>
          <cell r="H845">
            <v>0</v>
          </cell>
          <cell r="I845">
            <v>0</v>
          </cell>
          <cell r="J845">
            <v>0</v>
          </cell>
          <cell r="K845">
            <v>0</v>
          </cell>
          <cell r="L845">
            <v>0</v>
          </cell>
          <cell r="M845">
            <v>0</v>
          </cell>
          <cell r="N845">
            <v>0</v>
          </cell>
          <cell r="O845">
            <v>0</v>
          </cell>
          <cell r="P845" t="str">
            <v>N</v>
          </cell>
          <cell r="Q845" t="str">
            <v>South</v>
          </cell>
          <cell r="R845" t="str">
            <v>EO</v>
          </cell>
          <cell r="S845" t="str">
            <v/>
          </cell>
          <cell r="T845" t="str">
            <v/>
          </cell>
          <cell r="U845" t="e">
            <v>#N/A</v>
          </cell>
          <cell r="V845" t="e">
            <v>#N/A</v>
          </cell>
          <cell r="W845" t="e">
            <v>#N/A</v>
          </cell>
          <cell r="X845" t="e">
            <v>#N/A</v>
          </cell>
          <cell r="Y845" t="e">
            <v>#N/A</v>
          </cell>
          <cell r="Z845" t="e">
            <v>#N/A</v>
          </cell>
          <cell r="AA845" t="e">
            <v>#N/A</v>
          </cell>
          <cell r="AB845" t="e">
            <v>#N/A</v>
          </cell>
          <cell r="AC845" t="e">
            <v>#N/A</v>
          </cell>
          <cell r="AD845" t="e">
            <v>#N/A</v>
          </cell>
          <cell r="AE845" t="e">
            <v>#N/A</v>
          </cell>
          <cell r="AF845" t="e">
            <v>#N/A</v>
          </cell>
        </row>
        <row r="846">
          <cell r="A846" t="str">
            <v>SAUGUS_6_MWDFTH</v>
          </cell>
          <cell r="B846" t="str">
            <v>Foothill Hydroelectric Recovery Plant</v>
          </cell>
          <cell r="C846" t="str">
            <v>Big Creek-Ventura</v>
          </cell>
          <cell r="D846">
            <v>2.4</v>
          </cell>
          <cell r="E846">
            <v>3</v>
          </cell>
          <cell r="F846">
            <v>4.4</v>
          </cell>
          <cell r="G846">
            <v>5.2</v>
          </cell>
          <cell r="H846">
            <v>6</v>
          </cell>
          <cell r="I846">
            <v>6.6</v>
          </cell>
          <cell r="J846">
            <v>7</v>
          </cell>
          <cell r="K846">
            <v>7</v>
          </cell>
          <cell r="L846">
            <v>7</v>
          </cell>
          <cell r="M846">
            <v>6.8</v>
          </cell>
          <cell r="N846">
            <v>6.8</v>
          </cell>
          <cell r="O846">
            <v>7</v>
          </cell>
          <cell r="P846" t="str">
            <v>Y</v>
          </cell>
          <cell r="Q846" t="str">
            <v>South</v>
          </cell>
          <cell r="R846" t="str">
            <v>FC</v>
          </cell>
          <cell r="S846" t="str">
            <v/>
          </cell>
          <cell r="T846" t="str">
            <v/>
          </cell>
          <cell r="U846" t="e">
            <v>#N/A</v>
          </cell>
          <cell r="V846" t="e">
            <v>#N/A</v>
          </cell>
          <cell r="W846" t="e">
            <v>#N/A</v>
          </cell>
          <cell r="X846" t="e">
            <v>#N/A</v>
          </cell>
          <cell r="Y846" t="e">
            <v>#N/A</v>
          </cell>
          <cell r="Z846" t="e">
            <v>#N/A</v>
          </cell>
          <cell r="AA846" t="e">
            <v>#N/A</v>
          </cell>
          <cell r="AB846" t="e">
            <v>#N/A</v>
          </cell>
          <cell r="AC846" t="e">
            <v>#N/A</v>
          </cell>
          <cell r="AD846" t="e">
            <v>#N/A</v>
          </cell>
          <cell r="AE846" t="e">
            <v>#N/A</v>
          </cell>
          <cell r="AF846" t="e">
            <v>#N/A</v>
          </cell>
        </row>
        <row r="847">
          <cell r="A847" t="str">
            <v>SAUGUS_6_QF</v>
          </cell>
          <cell r="B847" t="str">
            <v>SAUGUS QFS</v>
          </cell>
          <cell r="C847" t="str">
            <v>Big Creek-Ventura</v>
          </cell>
          <cell r="D847">
            <v>0.06</v>
          </cell>
          <cell r="E847">
            <v>0.06</v>
          </cell>
          <cell r="F847">
            <v>0.11</v>
          </cell>
          <cell r="G847">
            <v>0.37</v>
          </cell>
          <cell r="H847">
            <v>0.18</v>
          </cell>
          <cell r="I847">
            <v>0.23</v>
          </cell>
          <cell r="J847">
            <v>0.38</v>
          </cell>
          <cell r="K847">
            <v>0.55</v>
          </cell>
          <cell r="L847">
            <v>1</v>
          </cell>
          <cell r="M847">
            <v>1</v>
          </cell>
          <cell r="N847">
            <v>1</v>
          </cell>
          <cell r="O847">
            <v>0.97</v>
          </cell>
          <cell r="P847" t="str">
            <v>N</v>
          </cell>
          <cell r="Q847" t="str">
            <v>South</v>
          </cell>
          <cell r="R847" t="str">
            <v>FC</v>
          </cell>
          <cell r="S847" t="str">
            <v/>
          </cell>
          <cell r="T847" t="str">
            <v/>
          </cell>
          <cell r="U847">
            <v>0.06</v>
          </cell>
          <cell r="V847">
            <v>0.06</v>
          </cell>
          <cell r="W847">
            <v>0.11</v>
          </cell>
          <cell r="X847">
            <v>0.37</v>
          </cell>
          <cell r="Y847">
            <v>0.18</v>
          </cell>
          <cell r="Z847">
            <v>0.23</v>
          </cell>
          <cell r="AA847">
            <v>0.38</v>
          </cell>
          <cell r="AB847">
            <v>0.55</v>
          </cell>
          <cell r="AC847">
            <v>1</v>
          </cell>
          <cell r="AD847">
            <v>1</v>
          </cell>
          <cell r="AE847">
            <v>1</v>
          </cell>
          <cell r="AF847">
            <v>0.97</v>
          </cell>
        </row>
        <row r="848">
          <cell r="A848" t="str">
            <v>SAUGUS_7_CHIQCN</v>
          </cell>
          <cell r="B848" t="str">
            <v>Chiquita Canyon Landfill Fac</v>
          </cell>
          <cell r="C848" t="str">
            <v>Big Creek-Ventura</v>
          </cell>
          <cell r="D848">
            <v>6.23</v>
          </cell>
          <cell r="E848">
            <v>6</v>
          </cell>
          <cell r="F848">
            <v>6.05</v>
          </cell>
          <cell r="G848">
            <v>5.95</v>
          </cell>
          <cell r="H848">
            <v>5.85</v>
          </cell>
          <cell r="I848">
            <v>5.57</v>
          </cell>
          <cell r="J848">
            <v>5.34</v>
          </cell>
          <cell r="K848">
            <v>5.35</v>
          </cell>
          <cell r="L848">
            <v>5.14</v>
          </cell>
          <cell r="M848">
            <v>5.38</v>
          </cell>
          <cell r="N848">
            <v>5.5</v>
          </cell>
          <cell r="O848">
            <v>5.5</v>
          </cell>
          <cell r="P848" t="str">
            <v>N</v>
          </cell>
          <cell r="Q848" t="str">
            <v>South</v>
          </cell>
          <cell r="R848" t="str">
            <v>FC</v>
          </cell>
          <cell r="S848" t="str">
            <v/>
          </cell>
          <cell r="T848" t="str">
            <v/>
          </cell>
          <cell r="U848">
            <v>6.23</v>
          </cell>
          <cell r="V848">
            <v>6</v>
          </cell>
          <cell r="W848">
            <v>6.05</v>
          </cell>
          <cell r="X848">
            <v>5.95</v>
          </cell>
          <cell r="Y848">
            <v>5.85</v>
          </cell>
          <cell r="Z848">
            <v>5.57</v>
          </cell>
          <cell r="AA848">
            <v>5.34</v>
          </cell>
          <cell r="AB848">
            <v>5.35</v>
          </cell>
          <cell r="AC848">
            <v>5.14</v>
          </cell>
          <cell r="AD848">
            <v>5.38</v>
          </cell>
          <cell r="AE848">
            <v>5.5</v>
          </cell>
          <cell r="AF848">
            <v>5.5</v>
          </cell>
        </row>
        <row r="849">
          <cell r="A849" t="str">
            <v>SBERDO_2_PSP3</v>
          </cell>
          <cell r="B849" t="str">
            <v>Mountainview Gen Sta. Unit 3</v>
          </cell>
          <cell r="C849" t="str">
            <v>LA Basin</v>
          </cell>
          <cell r="D849">
            <v>555</v>
          </cell>
          <cell r="E849">
            <v>555</v>
          </cell>
          <cell r="F849">
            <v>555</v>
          </cell>
          <cell r="G849">
            <v>555</v>
          </cell>
          <cell r="H849">
            <v>555</v>
          </cell>
          <cell r="I849">
            <v>555</v>
          </cell>
          <cell r="J849">
            <v>555</v>
          </cell>
          <cell r="K849">
            <v>555</v>
          </cell>
          <cell r="L849">
            <v>555</v>
          </cell>
          <cell r="M849">
            <v>555</v>
          </cell>
          <cell r="N849">
            <v>555</v>
          </cell>
          <cell r="O849">
            <v>555</v>
          </cell>
          <cell r="P849" t="str">
            <v>Y</v>
          </cell>
          <cell r="Q849" t="str">
            <v>South</v>
          </cell>
          <cell r="R849" t="str">
            <v>FC</v>
          </cell>
          <cell r="S849" t="str">
            <v/>
          </cell>
          <cell r="T849" t="str">
            <v/>
          </cell>
          <cell r="U849" t="e">
            <v>#N/A</v>
          </cell>
          <cell r="V849" t="e">
            <v>#N/A</v>
          </cell>
          <cell r="W849" t="e">
            <v>#N/A</v>
          </cell>
          <cell r="X849" t="e">
            <v>#N/A</v>
          </cell>
          <cell r="Y849" t="e">
            <v>#N/A</v>
          </cell>
          <cell r="Z849" t="e">
            <v>#N/A</v>
          </cell>
          <cell r="AA849" t="e">
            <v>#N/A</v>
          </cell>
          <cell r="AB849" t="e">
            <v>#N/A</v>
          </cell>
          <cell r="AC849" t="e">
            <v>#N/A</v>
          </cell>
          <cell r="AD849" t="e">
            <v>#N/A</v>
          </cell>
          <cell r="AE849" t="e">
            <v>#N/A</v>
          </cell>
          <cell r="AF849" t="e">
            <v>#N/A</v>
          </cell>
        </row>
        <row r="850">
          <cell r="A850" t="str">
            <v>SBERDO_2_PSP4</v>
          </cell>
          <cell r="B850" t="str">
            <v>Mountainview Gen Sta. Unit 4</v>
          </cell>
          <cell r="C850" t="str">
            <v>LA Basin</v>
          </cell>
          <cell r="D850">
            <v>555</v>
          </cell>
          <cell r="E850">
            <v>555</v>
          </cell>
          <cell r="F850">
            <v>555</v>
          </cell>
          <cell r="G850">
            <v>555</v>
          </cell>
          <cell r="H850">
            <v>555</v>
          </cell>
          <cell r="I850">
            <v>555</v>
          </cell>
          <cell r="J850">
            <v>555</v>
          </cell>
          <cell r="K850">
            <v>555</v>
          </cell>
          <cell r="L850">
            <v>555</v>
          </cell>
          <cell r="M850">
            <v>555</v>
          </cell>
          <cell r="N850">
            <v>555</v>
          </cell>
          <cell r="O850">
            <v>555</v>
          </cell>
          <cell r="P850" t="str">
            <v>Y</v>
          </cell>
          <cell r="Q850" t="str">
            <v>South</v>
          </cell>
          <cell r="R850" t="str">
            <v>FC</v>
          </cell>
          <cell r="S850" t="str">
            <v/>
          </cell>
          <cell r="T850" t="str">
            <v/>
          </cell>
          <cell r="U850" t="e">
            <v>#N/A</v>
          </cell>
          <cell r="V850" t="e">
            <v>#N/A</v>
          </cell>
          <cell r="W850" t="e">
            <v>#N/A</v>
          </cell>
          <cell r="X850" t="e">
            <v>#N/A</v>
          </cell>
          <cell r="Y850" t="e">
            <v>#N/A</v>
          </cell>
          <cell r="Z850" t="e">
            <v>#N/A</v>
          </cell>
          <cell r="AA850" t="e">
            <v>#N/A</v>
          </cell>
          <cell r="AB850" t="e">
            <v>#N/A</v>
          </cell>
          <cell r="AC850" t="e">
            <v>#N/A</v>
          </cell>
          <cell r="AD850" t="e">
            <v>#N/A</v>
          </cell>
          <cell r="AE850" t="e">
            <v>#N/A</v>
          </cell>
          <cell r="AF850" t="e">
            <v>#N/A</v>
          </cell>
        </row>
        <row r="851">
          <cell r="A851" t="str">
            <v>SBERDO_2_REDLND</v>
          </cell>
          <cell r="B851" t="str">
            <v>Redlands RT Solar</v>
          </cell>
          <cell r="C851" t="str">
            <v>LA Basin</v>
          </cell>
          <cell r="D851">
            <v>0.01</v>
          </cell>
          <cell r="E851">
            <v>0.06</v>
          </cell>
          <cell r="F851">
            <v>0.07</v>
          </cell>
          <cell r="G851">
            <v>0.09</v>
          </cell>
          <cell r="H851">
            <v>0.13</v>
          </cell>
          <cell r="I851">
            <v>0.26</v>
          </cell>
          <cell r="J851">
            <v>0.29</v>
          </cell>
          <cell r="K851">
            <v>0.25</v>
          </cell>
          <cell r="L851">
            <v>0.22</v>
          </cell>
          <cell r="M851">
            <v>0.15</v>
          </cell>
          <cell r="N851">
            <v>0.11</v>
          </cell>
          <cell r="O851">
            <v>0.07</v>
          </cell>
          <cell r="P851" t="str">
            <v>N</v>
          </cell>
          <cell r="Q851" t="str">
            <v>South</v>
          </cell>
          <cell r="R851" t="str">
            <v>FC</v>
          </cell>
          <cell r="S851" t="str">
            <v/>
          </cell>
          <cell r="T851" t="str">
            <v/>
          </cell>
          <cell r="U851">
            <v>0.01</v>
          </cell>
          <cell r="V851">
            <v>0.06</v>
          </cell>
          <cell r="W851">
            <v>0.07</v>
          </cell>
          <cell r="X851">
            <v>0.09</v>
          </cell>
          <cell r="Y851">
            <v>0.13</v>
          </cell>
          <cell r="Z851">
            <v>0.26</v>
          </cell>
          <cell r="AA851">
            <v>0.29</v>
          </cell>
          <cell r="AB851">
            <v>0.25</v>
          </cell>
          <cell r="AC851">
            <v>0.22</v>
          </cell>
          <cell r="AD851">
            <v>0.15</v>
          </cell>
          <cell r="AE851">
            <v>0.11</v>
          </cell>
          <cell r="AF851">
            <v>0.07</v>
          </cell>
        </row>
        <row r="852">
          <cell r="A852" t="str">
            <v>SBERDO_2_RTS005</v>
          </cell>
          <cell r="B852" t="str">
            <v>SPVP005 Redlands RT Solar</v>
          </cell>
          <cell r="C852" t="str">
            <v>LA Basin</v>
          </cell>
          <cell r="D852">
            <v>0.01</v>
          </cell>
          <cell r="E852">
            <v>0.08</v>
          </cell>
          <cell r="F852">
            <v>0.09</v>
          </cell>
          <cell r="G852">
            <v>0.11</v>
          </cell>
          <cell r="H852">
            <v>0.16</v>
          </cell>
          <cell r="I852">
            <v>0.33</v>
          </cell>
          <cell r="J852">
            <v>0.36</v>
          </cell>
          <cell r="K852">
            <v>0.31</v>
          </cell>
          <cell r="L852">
            <v>0.28</v>
          </cell>
          <cell r="M852">
            <v>0.19</v>
          </cell>
          <cell r="N852">
            <v>0.14</v>
          </cell>
          <cell r="O852">
            <v>0.09</v>
          </cell>
          <cell r="P852" t="str">
            <v>N</v>
          </cell>
          <cell r="Q852" t="str">
            <v>South</v>
          </cell>
          <cell r="R852" t="str">
            <v>FC</v>
          </cell>
          <cell r="S852" t="str">
            <v/>
          </cell>
          <cell r="T852" t="str">
            <v/>
          </cell>
          <cell r="U852">
            <v>0.01</v>
          </cell>
          <cell r="V852">
            <v>0.08</v>
          </cell>
          <cell r="W852">
            <v>0.09</v>
          </cell>
          <cell r="X852">
            <v>0.11</v>
          </cell>
          <cell r="Y852">
            <v>0.16</v>
          </cell>
          <cell r="Z852">
            <v>0.33</v>
          </cell>
          <cell r="AA852">
            <v>0.36</v>
          </cell>
          <cell r="AB852">
            <v>0.31</v>
          </cell>
          <cell r="AC852">
            <v>0.28</v>
          </cell>
          <cell r="AD852">
            <v>0.19</v>
          </cell>
          <cell r="AE852">
            <v>0.14</v>
          </cell>
          <cell r="AF852">
            <v>0.09</v>
          </cell>
        </row>
        <row r="853">
          <cell r="A853" t="str">
            <v>SBERDO_2_RTS007</v>
          </cell>
          <cell r="B853" t="str">
            <v>SPVP007 Redlands RT Solar</v>
          </cell>
          <cell r="C853" t="str">
            <v>LA Basin</v>
          </cell>
          <cell r="D853">
            <v>0.01</v>
          </cell>
          <cell r="E853">
            <v>0.08</v>
          </cell>
          <cell r="F853">
            <v>0.09</v>
          </cell>
          <cell r="G853">
            <v>0.11</v>
          </cell>
          <cell r="H853">
            <v>0.16</v>
          </cell>
          <cell r="I853">
            <v>0.33</v>
          </cell>
          <cell r="J853">
            <v>0.36</v>
          </cell>
          <cell r="K853">
            <v>0.31</v>
          </cell>
          <cell r="L853">
            <v>0.28</v>
          </cell>
          <cell r="M853">
            <v>0.19</v>
          </cell>
          <cell r="N853">
            <v>0.14</v>
          </cell>
          <cell r="O853">
            <v>0.09</v>
          </cell>
          <cell r="P853" t="str">
            <v>N</v>
          </cell>
          <cell r="Q853" t="str">
            <v>South</v>
          </cell>
          <cell r="R853" t="str">
            <v>FC</v>
          </cell>
          <cell r="S853" t="str">
            <v/>
          </cell>
          <cell r="T853" t="str">
            <v/>
          </cell>
          <cell r="U853">
            <v>0.01</v>
          </cell>
          <cell r="V853">
            <v>0.08</v>
          </cell>
          <cell r="W853">
            <v>0.09</v>
          </cell>
          <cell r="X853">
            <v>0.11</v>
          </cell>
          <cell r="Y853">
            <v>0.16</v>
          </cell>
          <cell r="Z853">
            <v>0.33</v>
          </cell>
          <cell r="AA853">
            <v>0.36</v>
          </cell>
          <cell r="AB853">
            <v>0.31</v>
          </cell>
          <cell r="AC853">
            <v>0.28</v>
          </cell>
          <cell r="AD853">
            <v>0.19</v>
          </cell>
          <cell r="AE853">
            <v>0.14</v>
          </cell>
          <cell r="AF853">
            <v>0.09</v>
          </cell>
        </row>
        <row r="854">
          <cell r="A854" t="str">
            <v>SBERDO_2_RTS011</v>
          </cell>
          <cell r="B854" t="str">
            <v>SPVP011</v>
          </cell>
          <cell r="C854" t="str">
            <v>LA Basin</v>
          </cell>
          <cell r="D854">
            <v>0.01</v>
          </cell>
          <cell r="E854">
            <v>0.11</v>
          </cell>
          <cell r="F854">
            <v>0.12</v>
          </cell>
          <cell r="G854">
            <v>0.15</v>
          </cell>
          <cell r="H854">
            <v>0.22</v>
          </cell>
          <cell r="I854">
            <v>0.46</v>
          </cell>
          <cell r="J854">
            <v>0.5</v>
          </cell>
          <cell r="K854">
            <v>0.43</v>
          </cell>
          <cell r="L854">
            <v>0.39</v>
          </cell>
          <cell r="M854">
            <v>0.26</v>
          </cell>
          <cell r="N854">
            <v>0.2</v>
          </cell>
          <cell r="O854">
            <v>0.12</v>
          </cell>
          <cell r="P854" t="str">
            <v>N</v>
          </cell>
          <cell r="Q854" t="str">
            <v>South</v>
          </cell>
          <cell r="R854" t="str">
            <v>FC</v>
          </cell>
          <cell r="S854" t="str">
            <v/>
          </cell>
          <cell r="T854" t="str">
            <v/>
          </cell>
          <cell r="U854">
            <v>0.01</v>
          </cell>
          <cell r="V854">
            <v>0.11</v>
          </cell>
          <cell r="W854">
            <v>0.12</v>
          </cell>
          <cell r="X854">
            <v>0.15</v>
          </cell>
          <cell r="Y854">
            <v>0.22</v>
          </cell>
          <cell r="Z854">
            <v>0.46</v>
          </cell>
          <cell r="AA854">
            <v>0.5</v>
          </cell>
          <cell r="AB854">
            <v>0.43</v>
          </cell>
          <cell r="AC854">
            <v>0.39</v>
          </cell>
          <cell r="AD854">
            <v>0.26</v>
          </cell>
          <cell r="AE854">
            <v>0.2</v>
          </cell>
          <cell r="AF854">
            <v>0.12</v>
          </cell>
        </row>
        <row r="855">
          <cell r="A855" t="str">
            <v>SBERDO_2_RTS013</v>
          </cell>
          <cell r="B855" t="str">
            <v>SPVP013</v>
          </cell>
          <cell r="C855" t="str">
            <v>LA Basin</v>
          </cell>
          <cell r="D855">
            <v>0.01</v>
          </cell>
          <cell r="E855">
            <v>0.11</v>
          </cell>
          <cell r="F855">
            <v>0.12</v>
          </cell>
          <cell r="G855">
            <v>0.15</v>
          </cell>
          <cell r="H855">
            <v>0.22</v>
          </cell>
          <cell r="I855">
            <v>0.46</v>
          </cell>
          <cell r="J855">
            <v>0.5</v>
          </cell>
          <cell r="K855">
            <v>0.43</v>
          </cell>
          <cell r="L855">
            <v>0.39</v>
          </cell>
          <cell r="M855">
            <v>0.26</v>
          </cell>
          <cell r="N855">
            <v>0.2</v>
          </cell>
          <cell r="O855">
            <v>0.12</v>
          </cell>
          <cell r="P855" t="str">
            <v>N</v>
          </cell>
          <cell r="Q855" t="str">
            <v>South</v>
          </cell>
          <cell r="R855" t="str">
            <v>FC</v>
          </cell>
          <cell r="S855" t="str">
            <v/>
          </cell>
          <cell r="T855" t="str">
            <v/>
          </cell>
          <cell r="U855">
            <v>0.01</v>
          </cell>
          <cell r="V855">
            <v>0.11</v>
          </cell>
          <cell r="W855">
            <v>0.12</v>
          </cell>
          <cell r="X855">
            <v>0.15</v>
          </cell>
          <cell r="Y855">
            <v>0.22</v>
          </cell>
          <cell r="Z855">
            <v>0.46</v>
          </cell>
          <cell r="AA855">
            <v>0.5</v>
          </cell>
          <cell r="AB855">
            <v>0.43</v>
          </cell>
          <cell r="AC855">
            <v>0.39</v>
          </cell>
          <cell r="AD855">
            <v>0.26</v>
          </cell>
          <cell r="AE855">
            <v>0.2</v>
          </cell>
          <cell r="AF855">
            <v>0.12</v>
          </cell>
        </row>
        <row r="856">
          <cell r="A856" t="str">
            <v>SBERDO_2_RTS016</v>
          </cell>
          <cell r="B856" t="str">
            <v>SPVP016 Redlands RT Solar</v>
          </cell>
          <cell r="C856" t="str">
            <v>LA Basin</v>
          </cell>
          <cell r="D856">
            <v>0.01</v>
          </cell>
          <cell r="E856">
            <v>0.05</v>
          </cell>
          <cell r="F856">
            <v>0.05</v>
          </cell>
          <cell r="G856">
            <v>0.07</v>
          </cell>
          <cell r="H856">
            <v>0.1</v>
          </cell>
          <cell r="I856">
            <v>0.2</v>
          </cell>
          <cell r="J856">
            <v>0.22</v>
          </cell>
          <cell r="K856">
            <v>0.19</v>
          </cell>
          <cell r="L856">
            <v>0.17</v>
          </cell>
          <cell r="M856">
            <v>0.11</v>
          </cell>
          <cell r="N856">
            <v>0.09</v>
          </cell>
          <cell r="O856">
            <v>0.05</v>
          </cell>
          <cell r="P856" t="str">
            <v>N</v>
          </cell>
          <cell r="Q856" t="str">
            <v>South</v>
          </cell>
          <cell r="R856" t="str">
            <v>FC</v>
          </cell>
          <cell r="S856" t="str">
            <v/>
          </cell>
          <cell r="T856" t="str">
            <v/>
          </cell>
          <cell r="U856">
            <v>0.01</v>
          </cell>
          <cell r="V856">
            <v>0.05</v>
          </cell>
          <cell r="W856">
            <v>0.05</v>
          </cell>
          <cell r="X856">
            <v>0.07</v>
          </cell>
          <cell r="Y856">
            <v>0.1</v>
          </cell>
          <cell r="Z856">
            <v>0.2</v>
          </cell>
          <cell r="AA856">
            <v>0.22</v>
          </cell>
          <cell r="AB856">
            <v>0.19</v>
          </cell>
          <cell r="AC856">
            <v>0.17</v>
          </cell>
          <cell r="AD856">
            <v>0.11</v>
          </cell>
          <cell r="AE856">
            <v>0.09</v>
          </cell>
          <cell r="AF856">
            <v>0.05</v>
          </cell>
        </row>
        <row r="857">
          <cell r="A857" t="str">
            <v>SBERDO_2_RTS048</v>
          </cell>
          <cell r="B857" t="str">
            <v>SPVP048</v>
          </cell>
          <cell r="C857" t="str">
            <v>LA Basin</v>
          </cell>
          <cell r="D857">
            <v>0</v>
          </cell>
          <cell r="E857">
            <v>0</v>
          </cell>
          <cell r="F857">
            <v>0</v>
          </cell>
          <cell r="G857">
            <v>0</v>
          </cell>
          <cell r="H857">
            <v>0</v>
          </cell>
          <cell r="I857">
            <v>0</v>
          </cell>
          <cell r="J857">
            <v>0</v>
          </cell>
          <cell r="K857">
            <v>0</v>
          </cell>
          <cell r="L857">
            <v>0</v>
          </cell>
          <cell r="M857">
            <v>0</v>
          </cell>
          <cell r="N857">
            <v>0</v>
          </cell>
          <cell r="O857">
            <v>0</v>
          </cell>
          <cell r="P857" t="str">
            <v>N</v>
          </cell>
          <cell r="Q857" t="str">
            <v>South</v>
          </cell>
          <cell r="R857" t="str">
            <v>EO</v>
          </cell>
          <cell r="S857" t="str">
            <v/>
          </cell>
          <cell r="T857" t="str">
            <v/>
          </cell>
          <cell r="U857">
            <v>0.02</v>
          </cell>
          <cell r="V857">
            <v>0.15</v>
          </cell>
          <cell r="W857">
            <v>0.18</v>
          </cell>
          <cell r="X857">
            <v>0.22</v>
          </cell>
          <cell r="Y857">
            <v>0.32</v>
          </cell>
          <cell r="Z857">
            <v>0.66</v>
          </cell>
          <cell r="AA857">
            <v>0.72</v>
          </cell>
          <cell r="AB857">
            <v>0.62</v>
          </cell>
          <cell r="AC857">
            <v>0.56</v>
          </cell>
          <cell r="AD857">
            <v>0.37</v>
          </cell>
          <cell r="AE857">
            <v>0.29</v>
          </cell>
          <cell r="AF857">
            <v>0.18</v>
          </cell>
        </row>
        <row r="858">
          <cell r="A858" t="str">
            <v>SBERDO_2_SNTANA</v>
          </cell>
          <cell r="B858" t="str">
            <v>SANTA ANA PSP</v>
          </cell>
          <cell r="C858" t="str">
            <v>LA Basin</v>
          </cell>
          <cell r="D858">
            <v>0.76</v>
          </cell>
          <cell r="E858">
            <v>0.48</v>
          </cell>
          <cell r="F858">
            <v>0.22</v>
          </cell>
          <cell r="G858">
            <v>0</v>
          </cell>
          <cell r="H858">
            <v>0.1</v>
          </cell>
          <cell r="I858">
            <v>0</v>
          </cell>
          <cell r="J858">
            <v>0</v>
          </cell>
          <cell r="K858">
            <v>0.27</v>
          </cell>
          <cell r="L858">
            <v>0.23</v>
          </cell>
          <cell r="M858">
            <v>0.3</v>
          </cell>
          <cell r="N858">
            <v>0.33</v>
          </cell>
          <cell r="O858">
            <v>0.44</v>
          </cell>
          <cell r="P858" t="str">
            <v>N</v>
          </cell>
          <cell r="Q858" t="str">
            <v>South</v>
          </cell>
          <cell r="R858" t="str">
            <v>FC</v>
          </cell>
          <cell r="S858" t="str">
            <v/>
          </cell>
          <cell r="T858" t="str">
            <v/>
          </cell>
          <cell r="U858">
            <v>0.76</v>
          </cell>
          <cell r="V858">
            <v>0.48</v>
          </cell>
          <cell r="W858">
            <v>0.22</v>
          </cell>
          <cell r="X858">
            <v>0</v>
          </cell>
          <cell r="Y858">
            <v>0.1</v>
          </cell>
          <cell r="Z858">
            <v>0</v>
          </cell>
          <cell r="AA858">
            <v>0</v>
          </cell>
          <cell r="AB858">
            <v>0.27</v>
          </cell>
          <cell r="AC858">
            <v>0.23</v>
          </cell>
          <cell r="AD858">
            <v>0.3</v>
          </cell>
          <cell r="AE858">
            <v>0.33</v>
          </cell>
          <cell r="AF858">
            <v>0.44</v>
          </cell>
        </row>
        <row r="859">
          <cell r="A859" t="str">
            <v>SBERDO_6_MILLCK</v>
          </cell>
          <cell r="B859" t="str">
            <v>MILL CREEK PSP</v>
          </cell>
          <cell r="C859" t="str">
            <v>LA Basin</v>
          </cell>
          <cell r="D859">
            <v>1.33</v>
          </cell>
          <cell r="E859">
            <v>1.06</v>
          </cell>
          <cell r="F859">
            <v>1.06</v>
          </cell>
          <cell r="G859">
            <v>1.08</v>
          </cell>
          <cell r="H859">
            <v>0.66</v>
          </cell>
          <cell r="I859">
            <v>0.82</v>
          </cell>
          <cell r="J859">
            <v>1.35</v>
          </cell>
          <cell r="K859">
            <v>1.37</v>
          </cell>
          <cell r="L859">
            <v>1.22</v>
          </cell>
          <cell r="M859">
            <v>1.11</v>
          </cell>
          <cell r="N859">
            <v>1.34</v>
          </cell>
          <cell r="O859">
            <v>1.34</v>
          </cell>
          <cell r="P859" t="str">
            <v>N</v>
          </cell>
          <cell r="Q859" t="str">
            <v>South</v>
          </cell>
          <cell r="R859" t="str">
            <v>FC</v>
          </cell>
          <cell r="S859" t="str">
            <v/>
          </cell>
          <cell r="T859" t="str">
            <v/>
          </cell>
          <cell r="U859">
            <v>1.33</v>
          </cell>
          <cell r="V859">
            <v>1.06</v>
          </cell>
          <cell r="W859">
            <v>1.06</v>
          </cell>
          <cell r="X859">
            <v>1.08</v>
          </cell>
          <cell r="Y859">
            <v>0.66</v>
          </cell>
          <cell r="Z859">
            <v>0.82</v>
          </cell>
          <cell r="AA859">
            <v>1.35</v>
          </cell>
          <cell r="AB859">
            <v>1.37</v>
          </cell>
          <cell r="AC859">
            <v>1.22</v>
          </cell>
          <cell r="AD859">
            <v>1.11</v>
          </cell>
          <cell r="AE859">
            <v>1.34</v>
          </cell>
          <cell r="AF859">
            <v>1.34</v>
          </cell>
        </row>
        <row r="860">
          <cell r="A860" t="str">
            <v>SCHLTE_1_PL1X3</v>
          </cell>
          <cell r="B860" t="str">
            <v>Tracy Combined Cycle Power Plant</v>
          </cell>
          <cell r="C860" t="str">
            <v>Stockton</v>
          </cell>
          <cell r="D860">
            <v>336.04</v>
          </cell>
          <cell r="E860">
            <v>336.04</v>
          </cell>
          <cell r="F860">
            <v>336.04</v>
          </cell>
          <cell r="G860">
            <v>336.04</v>
          </cell>
          <cell r="H860">
            <v>336.04</v>
          </cell>
          <cell r="I860">
            <v>336.04</v>
          </cell>
          <cell r="J860">
            <v>336.04</v>
          </cell>
          <cell r="K860">
            <v>336.04</v>
          </cell>
          <cell r="L860">
            <v>336.04</v>
          </cell>
          <cell r="M860">
            <v>336.04</v>
          </cell>
          <cell r="N860">
            <v>336.04</v>
          </cell>
          <cell r="O860">
            <v>336.04</v>
          </cell>
          <cell r="P860" t="str">
            <v>Y</v>
          </cell>
          <cell r="Q860" t="str">
            <v>North</v>
          </cell>
          <cell r="R860" t="str">
            <v>FC</v>
          </cell>
          <cell r="S860" t="str">
            <v/>
          </cell>
          <cell r="U860" t="e">
            <v>#N/A</v>
          </cell>
          <cell r="V860" t="e">
            <v>#N/A</v>
          </cell>
          <cell r="W860" t="e">
            <v>#N/A</v>
          </cell>
          <cell r="X860" t="e">
            <v>#N/A</v>
          </cell>
          <cell r="Y860" t="e">
            <v>#N/A</v>
          </cell>
          <cell r="Z860" t="e">
            <v>#N/A</v>
          </cell>
          <cell r="AA860" t="e">
            <v>#N/A</v>
          </cell>
          <cell r="AB860" t="e">
            <v>#N/A</v>
          </cell>
          <cell r="AC860" t="e">
            <v>#N/A</v>
          </cell>
          <cell r="AD860" t="e">
            <v>#N/A</v>
          </cell>
          <cell r="AE860" t="e">
            <v>#N/A</v>
          </cell>
          <cell r="AF860" t="e">
            <v>#N/A</v>
          </cell>
        </row>
        <row r="861">
          <cell r="A861" t="str">
            <v>SCHNDR_1_FIVPTS</v>
          </cell>
          <cell r="B861" t="str">
            <v>Five Points Solar Station</v>
          </cell>
          <cell r="C861" t="str">
            <v>Fresno</v>
          </cell>
          <cell r="D861">
            <v>0.06</v>
          </cell>
          <cell r="E861">
            <v>0.45</v>
          </cell>
          <cell r="F861">
            <v>0.53</v>
          </cell>
          <cell r="G861">
            <v>0.66</v>
          </cell>
          <cell r="H861">
            <v>0.96</v>
          </cell>
          <cell r="I861">
            <v>1.97</v>
          </cell>
          <cell r="J861">
            <v>2.16</v>
          </cell>
          <cell r="K861">
            <v>1.86</v>
          </cell>
          <cell r="L861">
            <v>1.67</v>
          </cell>
          <cell r="M861">
            <v>1.11</v>
          </cell>
          <cell r="N861">
            <v>0.86</v>
          </cell>
          <cell r="O861">
            <v>0.53</v>
          </cell>
          <cell r="P861" t="str">
            <v>N</v>
          </cell>
          <cell r="Q861" t="str">
            <v>North</v>
          </cell>
          <cell r="R861" t="str">
            <v>FC</v>
          </cell>
          <cell r="S861" t="str">
            <v/>
          </cell>
          <cell r="T861" t="str">
            <v/>
          </cell>
          <cell r="U861">
            <v>0.06</v>
          </cell>
          <cell r="V861">
            <v>0.45</v>
          </cell>
          <cell r="W861">
            <v>0.53</v>
          </cell>
          <cell r="X861">
            <v>0.66</v>
          </cell>
          <cell r="Y861">
            <v>0.96</v>
          </cell>
          <cell r="Z861">
            <v>1.97</v>
          </cell>
          <cell r="AA861">
            <v>2.16</v>
          </cell>
          <cell r="AB861">
            <v>1.86</v>
          </cell>
          <cell r="AC861">
            <v>1.67</v>
          </cell>
          <cell r="AD861">
            <v>1.11</v>
          </cell>
          <cell r="AE861">
            <v>0.86</v>
          </cell>
          <cell r="AF861">
            <v>0.53</v>
          </cell>
        </row>
        <row r="862">
          <cell r="A862" t="str">
            <v>SCHNDR_1_OS2BM2</v>
          </cell>
          <cell r="B862" t="str">
            <v>Open Sky Digester Genset 2</v>
          </cell>
          <cell r="C862" t="str">
            <v>Fresno</v>
          </cell>
          <cell r="D862">
            <v>0</v>
          </cell>
          <cell r="E862">
            <v>0</v>
          </cell>
          <cell r="F862">
            <v>0</v>
          </cell>
          <cell r="G862">
            <v>0</v>
          </cell>
          <cell r="H862">
            <v>0</v>
          </cell>
          <cell r="I862">
            <v>0</v>
          </cell>
          <cell r="J862">
            <v>0</v>
          </cell>
          <cell r="K862">
            <v>0</v>
          </cell>
          <cell r="L862">
            <v>0</v>
          </cell>
          <cell r="M862">
            <v>0</v>
          </cell>
          <cell r="N862">
            <v>0</v>
          </cell>
          <cell r="O862">
            <v>0</v>
          </cell>
          <cell r="P862" t="str">
            <v>N</v>
          </cell>
          <cell r="Q862" t="str">
            <v>North</v>
          </cell>
          <cell r="R862" t="str">
            <v>EO</v>
          </cell>
          <cell r="S862" t="str">
            <v/>
          </cell>
          <cell r="T862" t="str">
            <v/>
          </cell>
          <cell r="U862">
            <v>0.77</v>
          </cell>
          <cell r="V862">
            <v>0.73</v>
          </cell>
          <cell r="W862">
            <v>0.75</v>
          </cell>
          <cell r="X862">
            <v>0.78</v>
          </cell>
          <cell r="Y862">
            <v>0.77</v>
          </cell>
          <cell r="Z862">
            <v>0.8</v>
          </cell>
          <cell r="AA862">
            <v>0.8</v>
          </cell>
          <cell r="AB862">
            <v>0.79</v>
          </cell>
          <cell r="AC862">
            <v>0.74</v>
          </cell>
          <cell r="AD862">
            <v>0.78</v>
          </cell>
          <cell r="AE862">
            <v>0.79</v>
          </cell>
          <cell r="AF862">
            <v>0.79</v>
          </cell>
        </row>
        <row r="863">
          <cell r="A863" t="str">
            <v>SCHNDR_1_WSTSDE</v>
          </cell>
          <cell r="B863" t="str">
            <v>Westside Solar Station</v>
          </cell>
          <cell r="C863" t="str">
            <v>Fresno</v>
          </cell>
          <cell r="D863">
            <v>0.06</v>
          </cell>
          <cell r="E863">
            <v>0.45</v>
          </cell>
          <cell r="F863">
            <v>0.53</v>
          </cell>
          <cell r="G863">
            <v>0.66</v>
          </cell>
          <cell r="H863">
            <v>0.96</v>
          </cell>
          <cell r="I863">
            <v>1.97</v>
          </cell>
          <cell r="J863">
            <v>2.16</v>
          </cell>
          <cell r="K863">
            <v>1.86</v>
          </cell>
          <cell r="L863">
            <v>1.67</v>
          </cell>
          <cell r="M863">
            <v>1.11</v>
          </cell>
          <cell r="N863">
            <v>0.86</v>
          </cell>
          <cell r="O863">
            <v>0.53</v>
          </cell>
          <cell r="P863" t="str">
            <v>N</v>
          </cell>
          <cell r="Q863" t="str">
            <v>North</v>
          </cell>
          <cell r="R863" t="str">
            <v>FC</v>
          </cell>
          <cell r="S863" t="str">
            <v/>
          </cell>
          <cell r="T863" t="str">
            <v/>
          </cell>
          <cell r="U863">
            <v>0.06</v>
          </cell>
          <cell r="V863">
            <v>0.45</v>
          </cell>
          <cell r="W863">
            <v>0.53</v>
          </cell>
          <cell r="X863">
            <v>0.66</v>
          </cell>
          <cell r="Y863">
            <v>0.96</v>
          </cell>
          <cell r="Z863">
            <v>1.97</v>
          </cell>
          <cell r="AA863">
            <v>2.16</v>
          </cell>
          <cell r="AB863">
            <v>1.86</v>
          </cell>
          <cell r="AC863">
            <v>1.67</v>
          </cell>
          <cell r="AD863">
            <v>1.11</v>
          </cell>
          <cell r="AE863">
            <v>0.86</v>
          </cell>
          <cell r="AF863">
            <v>0.53</v>
          </cell>
        </row>
        <row r="864">
          <cell r="A864" t="str">
            <v>SEARLS_7_ARGUS</v>
          </cell>
          <cell r="B864" t="str">
            <v>Argus Cogeneration</v>
          </cell>
          <cell r="C864" t="str">
            <v>CAISO System</v>
          </cell>
          <cell r="D864">
            <v>2.02</v>
          </cell>
          <cell r="E864">
            <v>1.89</v>
          </cell>
          <cell r="F864">
            <v>1.73</v>
          </cell>
          <cell r="G864">
            <v>1.56</v>
          </cell>
          <cell r="H864">
            <v>1.53</v>
          </cell>
          <cell r="I864">
            <v>1.39</v>
          </cell>
          <cell r="J864">
            <v>1.1</v>
          </cell>
          <cell r="K864">
            <v>1.03</v>
          </cell>
          <cell r="L864">
            <v>1.14</v>
          </cell>
          <cell r="M864">
            <v>1.03</v>
          </cell>
          <cell r="N864">
            <v>1.6</v>
          </cell>
          <cell r="O864">
            <v>2.16</v>
          </cell>
          <cell r="P864" t="str">
            <v>N</v>
          </cell>
          <cell r="Q864" t="str">
            <v>South</v>
          </cell>
          <cell r="R864" t="str">
            <v>FC</v>
          </cell>
          <cell r="S864" t="str">
            <v/>
          </cell>
          <cell r="T864" t="str">
            <v/>
          </cell>
          <cell r="U864" t="e">
            <v>#N/A</v>
          </cell>
          <cell r="V864" t="e">
            <v>#N/A</v>
          </cell>
          <cell r="W864" t="e">
            <v>#N/A</v>
          </cell>
          <cell r="X864" t="e">
            <v>#N/A</v>
          </cell>
          <cell r="Y864" t="e">
            <v>#N/A</v>
          </cell>
          <cell r="Z864" t="e">
            <v>#N/A</v>
          </cell>
          <cell r="AA864" t="e">
            <v>#N/A</v>
          </cell>
          <cell r="AB864" t="e">
            <v>#N/A</v>
          </cell>
          <cell r="AC864" t="e">
            <v>#N/A</v>
          </cell>
          <cell r="AD864" t="e">
            <v>#N/A</v>
          </cell>
          <cell r="AE864" t="e">
            <v>#N/A</v>
          </cell>
          <cell r="AF864" t="e">
            <v>#N/A</v>
          </cell>
        </row>
        <row r="865">
          <cell r="A865" t="str">
            <v>SEGS_1_SR2SL2</v>
          </cell>
          <cell r="B865" t="str">
            <v>Sunray 2</v>
          </cell>
          <cell r="C865" t="str">
            <v>CAISO System</v>
          </cell>
          <cell r="D865">
            <v>0.08</v>
          </cell>
          <cell r="E865">
            <v>0.6</v>
          </cell>
          <cell r="F865">
            <v>0.7</v>
          </cell>
          <cell r="G865">
            <v>0.88</v>
          </cell>
          <cell r="H865">
            <v>1.28</v>
          </cell>
          <cell r="I865">
            <v>2.62</v>
          </cell>
          <cell r="J865">
            <v>2.88</v>
          </cell>
          <cell r="K865">
            <v>2.48</v>
          </cell>
          <cell r="L865">
            <v>2.22</v>
          </cell>
          <cell r="M865">
            <v>1.48</v>
          </cell>
          <cell r="N865">
            <v>1.14</v>
          </cell>
          <cell r="O865">
            <v>0.7</v>
          </cell>
          <cell r="P865" t="str">
            <v>N</v>
          </cell>
          <cell r="Q865" t="str">
            <v>South</v>
          </cell>
          <cell r="R865" t="str">
            <v>FC</v>
          </cell>
          <cell r="S865" t="str">
            <v/>
          </cell>
          <cell r="T865" t="str">
            <v/>
          </cell>
          <cell r="U865">
            <v>0.08</v>
          </cell>
          <cell r="V865">
            <v>0.6</v>
          </cell>
          <cell r="W865">
            <v>0.7</v>
          </cell>
          <cell r="X865">
            <v>0.88</v>
          </cell>
          <cell r="Y865">
            <v>1.28</v>
          </cell>
          <cell r="Z865">
            <v>2.62</v>
          </cell>
          <cell r="AA865">
            <v>2.88</v>
          </cell>
          <cell r="AB865">
            <v>2.48</v>
          </cell>
          <cell r="AC865">
            <v>2.22</v>
          </cell>
          <cell r="AD865">
            <v>1.48</v>
          </cell>
          <cell r="AE865">
            <v>1.14</v>
          </cell>
          <cell r="AF865">
            <v>0.7</v>
          </cell>
        </row>
        <row r="866">
          <cell r="A866" t="str">
            <v>SENTNL_2_CTG1</v>
          </cell>
          <cell r="B866" t="str">
            <v>Sentinel Unit 1</v>
          </cell>
          <cell r="C866" t="str">
            <v>LA Basin</v>
          </cell>
          <cell r="D866">
            <v>107.68</v>
          </cell>
          <cell r="E866">
            <v>107.68</v>
          </cell>
          <cell r="F866">
            <v>107.68</v>
          </cell>
          <cell r="G866">
            <v>107.68</v>
          </cell>
          <cell r="H866">
            <v>107.68</v>
          </cell>
          <cell r="I866">
            <v>107.68</v>
          </cell>
          <cell r="J866">
            <v>107.68</v>
          </cell>
          <cell r="K866">
            <v>107.68</v>
          </cell>
          <cell r="L866">
            <v>107.68</v>
          </cell>
          <cell r="M866">
            <v>107.68</v>
          </cell>
          <cell r="N866">
            <v>107.68</v>
          </cell>
          <cell r="O866">
            <v>107.68</v>
          </cell>
          <cell r="P866" t="str">
            <v>Y</v>
          </cell>
          <cell r="Q866" t="str">
            <v>South</v>
          </cell>
          <cell r="R866" t="str">
            <v>FC</v>
          </cell>
          <cell r="S866" t="str">
            <v/>
          </cell>
          <cell r="T866" t="str">
            <v/>
          </cell>
          <cell r="U866" t="e">
            <v>#N/A</v>
          </cell>
          <cell r="V866" t="e">
            <v>#N/A</v>
          </cell>
          <cell r="W866" t="e">
            <v>#N/A</v>
          </cell>
          <cell r="X866" t="e">
            <v>#N/A</v>
          </cell>
          <cell r="Y866" t="e">
            <v>#N/A</v>
          </cell>
          <cell r="Z866" t="e">
            <v>#N/A</v>
          </cell>
          <cell r="AA866" t="e">
            <v>#N/A</v>
          </cell>
          <cell r="AB866" t="e">
            <v>#N/A</v>
          </cell>
          <cell r="AC866" t="e">
            <v>#N/A</v>
          </cell>
          <cell r="AD866" t="e">
            <v>#N/A</v>
          </cell>
          <cell r="AE866" t="e">
            <v>#N/A</v>
          </cell>
          <cell r="AF866" t="e">
            <v>#N/A</v>
          </cell>
        </row>
        <row r="867">
          <cell r="A867" t="str">
            <v>SENTNL_2_CTG2</v>
          </cell>
          <cell r="B867" t="str">
            <v>Sentinel Unit 2</v>
          </cell>
          <cell r="C867" t="str">
            <v>LA Basin</v>
          </cell>
          <cell r="D867">
            <v>103.98</v>
          </cell>
          <cell r="E867">
            <v>103.98</v>
          </cell>
          <cell r="F867">
            <v>103.98</v>
          </cell>
          <cell r="G867">
            <v>103.98</v>
          </cell>
          <cell r="H867">
            <v>103.98</v>
          </cell>
          <cell r="I867">
            <v>103.98</v>
          </cell>
          <cell r="J867">
            <v>103.98</v>
          </cell>
          <cell r="K867">
            <v>103.98</v>
          </cell>
          <cell r="L867">
            <v>103.98</v>
          </cell>
          <cell r="M867">
            <v>103.98</v>
          </cell>
          <cell r="N867">
            <v>103.98</v>
          </cell>
          <cell r="O867">
            <v>103.98</v>
          </cell>
          <cell r="P867" t="str">
            <v>Y</v>
          </cell>
          <cell r="Q867" t="str">
            <v>South</v>
          </cell>
          <cell r="R867" t="str">
            <v>FC</v>
          </cell>
          <cell r="S867" t="str">
            <v/>
          </cell>
          <cell r="U867" t="e">
            <v>#N/A</v>
          </cell>
          <cell r="V867" t="e">
            <v>#N/A</v>
          </cell>
          <cell r="W867" t="e">
            <v>#N/A</v>
          </cell>
          <cell r="X867" t="e">
            <v>#N/A</v>
          </cell>
          <cell r="Y867" t="e">
            <v>#N/A</v>
          </cell>
          <cell r="Z867" t="e">
            <v>#N/A</v>
          </cell>
          <cell r="AA867" t="e">
            <v>#N/A</v>
          </cell>
          <cell r="AB867" t="e">
            <v>#N/A</v>
          </cell>
          <cell r="AC867" t="e">
            <v>#N/A</v>
          </cell>
          <cell r="AD867" t="e">
            <v>#N/A</v>
          </cell>
          <cell r="AE867" t="e">
            <v>#N/A</v>
          </cell>
          <cell r="AF867" t="e">
            <v>#N/A</v>
          </cell>
        </row>
        <row r="868">
          <cell r="A868" t="str">
            <v>SENTNL_2_CTG3</v>
          </cell>
          <cell r="B868" t="str">
            <v>Sentinel Unit 3</v>
          </cell>
          <cell r="C868" t="str">
            <v>LA Basin</v>
          </cell>
          <cell r="D868">
            <v>105.69</v>
          </cell>
          <cell r="E868">
            <v>105.69</v>
          </cell>
          <cell r="F868">
            <v>105.69</v>
          </cell>
          <cell r="G868">
            <v>105.69</v>
          </cell>
          <cell r="H868">
            <v>105.69</v>
          </cell>
          <cell r="I868">
            <v>105.69</v>
          </cell>
          <cell r="J868">
            <v>105.69</v>
          </cell>
          <cell r="K868">
            <v>105.69</v>
          </cell>
          <cell r="L868">
            <v>105.69</v>
          </cell>
          <cell r="M868">
            <v>105.69</v>
          </cell>
          <cell r="N868">
            <v>105.69</v>
          </cell>
          <cell r="O868">
            <v>105.69</v>
          </cell>
          <cell r="P868" t="str">
            <v>Y</v>
          </cell>
          <cell r="Q868" t="str">
            <v>South</v>
          </cell>
          <cell r="R868" t="str">
            <v>FC</v>
          </cell>
          <cell r="S868" t="str">
            <v/>
          </cell>
          <cell r="T868" t="str">
            <v/>
          </cell>
          <cell r="U868" t="e">
            <v>#N/A</v>
          </cell>
          <cell r="V868" t="e">
            <v>#N/A</v>
          </cell>
          <cell r="W868" t="e">
            <v>#N/A</v>
          </cell>
          <cell r="X868" t="e">
            <v>#N/A</v>
          </cell>
          <cell r="Y868" t="e">
            <v>#N/A</v>
          </cell>
          <cell r="Z868" t="e">
            <v>#N/A</v>
          </cell>
          <cell r="AA868" t="e">
            <v>#N/A</v>
          </cell>
          <cell r="AB868" t="e">
            <v>#N/A</v>
          </cell>
          <cell r="AC868" t="e">
            <v>#N/A</v>
          </cell>
          <cell r="AD868" t="e">
            <v>#N/A</v>
          </cell>
          <cell r="AE868" t="e">
            <v>#N/A</v>
          </cell>
          <cell r="AF868" t="e">
            <v>#N/A</v>
          </cell>
        </row>
        <row r="869">
          <cell r="A869" t="str">
            <v>SENTNL_2_CTG4</v>
          </cell>
          <cell r="B869" t="str">
            <v>Sentinel Unit 4</v>
          </cell>
          <cell r="C869" t="str">
            <v>LA Basin</v>
          </cell>
          <cell r="D869">
            <v>106.55</v>
          </cell>
          <cell r="E869">
            <v>106.55</v>
          </cell>
          <cell r="F869">
            <v>106.55</v>
          </cell>
          <cell r="G869">
            <v>106.55</v>
          </cell>
          <cell r="H869">
            <v>106.55</v>
          </cell>
          <cell r="I869">
            <v>106.55</v>
          </cell>
          <cell r="J869">
            <v>106.55</v>
          </cell>
          <cell r="K869">
            <v>106.55</v>
          </cell>
          <cell r="L869">
            <v>106.55</v>
          </cell>
          <cell r="M869">
            <v>106.55</v>
          </cell>
          <cell r="N869">
            <v>106.55</v>
          </cell>
          <cell r="O869">
            <v>106.55</v>
          </cell>
          <cell r="P869" t="str">
            <v>Y</v>
          </cell>
          <cell r="Q869" t="str">
            <v>South</v>
          </cell>
          <cell r="R869" t="str">
            <v>FC</v>
          </cell>
          <cell r="S869" t="str">
            <v/>
          </cell>
          <cell r="T869" t="str">
            <v/>
          </cell>
          <cell r="U869" t="e">
            <v>#N/A</v>
          </cell>
          <cell r="V869" t="e">
            <v>#N/A</v>
          </cell>
          <cell r="W869" t="e">
            <v>#N/A</v>
          </cell>
          <cell r="X869" t="e">
            <v>#N/A</v>
          </cell>
          <cell r="Y869" t="e">
            <v>#N/A</v>
          </cell>
          <cell r="Z869" t="e">
            <v>#N/A</v>
          </cell>
          <cell r="AA869" t="e">
            <v>#N/A</v>
          </cell>
          <cell r="AB869" t="e">
            <v>#N/A</v>
          </cell>
          <cell r="AC869" t="e">
            <v>#N/A</v>
          </cell>
          <cell r="AD869" t="e">
            <v>#N/A</v>
          </cell>
          <cell r="AE869" t="e">
            <v>#N/A</v>
          </cell>
          <cell r="AF869" t="e">
            <v>#N/A</v>
          </cell>
        </row>
        <row r="870">
          <cell r="A870" t="str">
            <v>SENTNL_2_CTG5</v>
          </cell>
          <cell r="B870" t="str">
            <v>Sentinel Unit 5</v>
          </cell>
          <cell r="C870" t="str">
            <v>LA Basin</v>
          </cell>
          <cell r="D870">
            <v>107.52</v>
          </cell>
          <cell r="E870">
            <v>107.52</v>
          </cell>
          <cell r="F870">
            <v>107.52</v>
          </cell>
          <cell r="G870">
            <v>107.52</v>
          </cell>
          <cell r="H870">
            <v>107.52</v>
          </cell>
          <cell r="I870">
            <v>107.52</v>
          </cell>
          <cell r="J870">
            <v>107.52</v>
          </cell>
          <cell r="K870">
            <v>107.52</v>
          </cell>
          <cell r="L870">
            <v>107.52</v>
          </cell>
          <cell r="M870">
            <v>107.52</v>
          </cell>
          <cell r="N870">
            <v>107.52</v>
          </cell>
          <cell r="O870">
            <v>107.52</v>
          </cell>
          <cell r="P870" t="str">
            <v>Y</v>
          </cell>
          <cell r="Q870" t="str">
            <v>South</v>
          </cell>
          <cell r="R870" t="str">
            <v>FC</v>
          </cell>
          <cell r="S870" t="str">
            <v/>
          </cell>
          <cell r="T870" t="str">
            <v/>
          </cell>
          <cell r="U870" t="e">
            <v>#N/A</v>
          </cell>
          <cell r="V870" t="e">
            <v>#N/A</v>
          </cell>
          <cell r="W870" t="e">
            <v>#N/A</v>
          </cell>
          <cell r="X870" t="e">
            <v>#N/A</v>
          </cell>
          <cell r="Y870" t="e">
            <v>#N/A</v>
          </cell>
          <cell r="Z870" t="e">
            <v>#N/A</v>
          </cell>
          <cell r="AA870" t="e">
            <v>#N/A</v>
          </cell>
          <cell r="AB870" t="e">
            <v>#N/A</v>
          </cell>
          <cell r="AC870" t="e">
            <v>#N/A</v>
          </cell>
          <cell r="AD870" t="e">
            <v>#N/A</v>
          </cell>
          <cell r="AE870" t="e">
            <v>#N/A</v>
          </cell>
          <cell r="AF870" t="e">
            <v>#N/A</v>
          </cell>
        </row>
        <row r="871">
          <cell r="A871" t="str">
            <v>SENTNL_2_CTG6</v>
          </cell>
          <cell r="B871" t="str">
            <v>Sentinel Unit 6</v>
          </cell>
          <cell r="C871" t="str">
            <v>LA Basin</v>
          </cell>
          <cell r="D871">
            <v>105</v>
          </cell>
          <cell r="E871">
            <v>105</v>
          </cell>
          <cell r="F871">
            <v>105</v>
          </cell>
          <cell r="G871">
            <v>105</v>
          </cell>
          <cell r="H871">
            <v>105</v>
          </cell>
          <cell r="I871">
            <v>105</v>
          </cell>
          <cell r="J871">
            <v>105</v>
          </cell>
          <cell r="K871">
            <v>105</v>
          </cell>
          <cell r="L871">
            <v>105</v>
          </cell>
          <cell r="M871">
            <v>105</v>
          </cell>
          <cell r="N871">
            <v>105</v>
          </cell>
          <cell r="O871">
            <v>105</v>
          </cell>
          <cell r="P871" t="str">
            <v>Y</v>
          </cell>
          <cell r="Q871" t="str">
            <v>South</v>
          </cell>
          <cell r="R871" t="str">
            <v>FC</v>
          </cell>
          <cell r="S871" t="str">
            <v/>
          </cell>
          <cell r="T871" t="str">
            <v/>
          </cell>
          <cell r="U871" t="e">
            <v>#N/A</v>
          </cell>
          <cell r="V871" t="e">
            <v>#N/A</v>
          </cell>
          <cell r="W871" t="e">
            <v>#N/A</v>
          </cell>
          <cell r="X871" t="e">
            <v>#N/A</v>
          </cell>
          <cell r="Y871" t="e">
            <v>#N/A</v>
          </cell>
          <cell r="Z871" t="e">
            <v>#N/A</v>
          </cell>
          <cell r="AA871" t="e">
            <v>#N/A</v>
          </cell>
          <cell r="AB871" t="e">
            <v>#N/A</v>
          </cell>
          <cell r="AC871" t="e">
            <v>#N/A</v>
          </cell>
          <cell r="AD871" t="e">
            <v>#N/A</v>
          </cell>
          <cell r="AE871" t="e">
            <v>#N/A</v>
          </cell>
          <cell r="AF871" t="e">
            <v>#N/A</v>
          </cell>
        </row>
        <row r="872">
          <cell r="A872" t="str">
            <v>SENTNL_2_CTG7</v>
          </cell>
          <cell r="B872" t="str">
            <v>Sentinel Unit 7</v>
          </cell>
          <cell r="C872" t="str">
            <v>LA Basin</v>
          </cell>
          <cell r="D872">
            <v>106.73</v>
          </cell>
          <cell r="E872">
            <v>106.73</v>
          </cell>
          <cell r="F872">
            <v>106.73</v>
          </cell>
          <cell r="G872">
            <v>106.73</v>
          </cell>
          <cell r="H872">
            <v>106.73</v>
          </cell>
          <cell r="I872">
            <v>106.73</v>
          </cell>
          <cell r="J872">
            <v>106.73</v>
          </cell>
          <cell r="K872">
            <v>106.73</v>
          </cell>
          <cell r="L872">
            <v>106.73</v>
          </cell>
          <cell r="M872">
            <v>106.73</v>
          </cell>
          <cell r="N872">
            <v>106.73</v>
          </cell>
          <cell r="O872">
            <v>106.73</v>
          </cell>
          <cell r="P872" t="str">
            <v>Y</v>
          </cell>
          <cell r="Q872" t="str">
            <v>South</v>
          </cell>
          <cell r="R872" t="str">
            <v>FC</v>
          </cell>
          <cell r="S872" t="str">
            <v/>
          </cell>
          <cell r="T872" t="str">
            <v/>
          </cell>
          <cell r="U872" t="e">
            <v>#N/A</v>
          </cell>
          <cell r="V872" t="e">
            <v>#N/A</v>
          </cell>
          <cell r="W872" t="e">
            <v>#N/A</v>
          </cell>
          <cell r="X872" t="e">
            <v>#N/A</v>
          </cell>
          <cell r="Y872" t="e">
            <v>#N/A</v>
          </cell>
          <cell r="Z872" t="e">
            <v>#N/A</v>
          </cell>
          <cell r="AA872" t="e">
            <v>#N/A</v>
          </cell>
          <cell r="AB872" t="e">
            <v>#N/A</v>
          </cell>
          <cell r="AC872" t="e">
            <v>#N/A</v>
          </cell>
          <cell r="AD872" t="e">
            <v>#N/A</v>
          </cell>
          <cell r="AE872" t="e">
            <v>#N/A</v>
          </cell>
          <cell r="AF872" t="e">
            <v>#N/A</v>
          </cell>
        </row>
        <row r="873">
          <cell r="A873" t="str">
            <v>SENTNL_2_CTG8</v>
          </cell>
          <cell r="B873" t="str">
            <v>Sentinel Unit 8</v>
          </cell>
          <cell r="C873" t="str">
            <v>LA Basin</v>
          </cell>
          <cell r="D873">
            <v>106.85</v>
          </cell>
          <cell r="E873">
            <v>106.85</v>
          </cell>
          <cell r="F873">
            <v>106.85</v>
          </cell>
          <cell r="G873">
            <v>106.85</v>
          </cell>
          <cell r="H873">
            <v>106.85</v>
          </cell>
          <cell r="I873">
            <v>106.85</v>
          </cell>
          <cell r="J873">
            <v>106.85</v>
          </cell>
          <cell r="K873">
            <v>106.85</v>
          </cell>
          <cell r="L873">
            <v>106.85</v>
          </cell>
          <cell r="M873">
            <v>106.85</v>
          </cell>
          <cell r="N873">
            <v>106.85</v>
          </cell>
          <cell r="O873">
            <v>106.85</v>
          </cell>
          <cell r="P873" t="str">
            <v>Y</v>
          </cell>
          <cell r="Q873" t="str">
            <v>South</v>
          </cell>
          <cell r="R873" t="str">
            <v>FC</v>
          </cell>
          <cell r="S873" t="str">
            <v/>
          </cell>
          <cell r="T873" t="str">
            <v/>
          </cell>
          <cell r="U873" t="e">
            <v>#N/A</v>
          </cell>
          <cell r="V873" t="e">
            <v>#N/A</v>
          </cell>
          <cell r="W873" t="e">
            <v>#N/A</v>
          </cell>
          <cell r="X873" t="e">
            <v>#N/A</v>
          </cell>
          <cell r="Y873" t="e">
            <v>#N/A</v>
          </cell>
          <cell r="Z873" t="e">
            <v>#N/A</v>
          </cell>
          <cell r="AA873" t="e">
            <v>#N/A</v>
          </cell>
          <cell r="AB873" t="e">
            <v>#N/A</v>
          </cell>
          <cell r="AC873" t="e">
            <v>#N/A</v>
          </cell>
          <cell r="AD873" t="e">
            <v>#N/A</v>
          </cell>
          <cell r="AE873" t="e">
            <v>#N/A</v>
          </cell>
          <cell r="AF873" t="e">
            <v>#N/A</v>
          </cell>
        </row>
        <row r="874">
          <cell r="A874" t="str">
            <v>SGREGY_6_SANGER</v>
          </cell>
          <cell r="B874" t="str">
            <v>Algonquin Power Sanger 2</v>
          </cell>
          <cell r="C874" t="str">
            <v>Fresno</v>
          </cell>
          <cell r="D874">
            <v>48.08</v>
          </cell>
          <cell r="E874">
            <v>48.08</v>
          </cell>
          <cell r="F874">
            <v>48.08</v>
          </cell>
          <cell r="G874">
            <v>48.08</v>
          </cell>
          <cell r="H874">
            <v>48.08</v>
          </cell>
          <cell r="I874">
            <v>48.08</v>
          </cell>
          <cell r="J874">
            <v>48.08</v>
          </cell>
          <cell r="K874">
            <v>48.08</v>
          </cell>
          <cell r="L874">
            <v>48.08</v>
          </cell>
          <cell r="M874">
            <v>48.08</v>
          </cell>
          <cell r="N874">
            <v>48.08</v>
          </cell>
          <cell r="O874">
            <v>48.08</v>
          </cell>
          <cell r="P874" t="str">
            <v>Y</v>
          </cell>
          <cell r="Q874" t="str">
            <v>North</v>
          </cell>
          <cell r="R874" t="str">
            <v>FC</v>
          </cell>
          <cell r="S874" t="str">
            <v/>
          </cell>
          <cell r="T874" t="str">
            <v/>
          </cell>
          <cell r="U874" t="e">
            <v>#N/A</v>
          </cell>
          <cell r="V874" t="e">
            <v>#N/A</v>
          </cell>
          <cell r="W874" t="e">
            <v>#N/A</v>
          </cell>
          <cell r="X874" t="e">
            <v>#N/A</v>
          </cell>
          <cell r="Y874" t="e">
            <v>#N/A</v>
          </cell>
          <cell r="Z874" t="e">
            <v>#N/A</v>
          </cell>
          <cell r="AA874" t="e">
            <v>#N/A</v>
          </cell>
          <cell r="AB874" t="e">
            <v>#N/A</v>
          </cell>
          <cell r="AC874" t="e">
            <v>#N/A</v>
          </cell>
          <cell r="AD874" t="e">
            <v>#N/A</v>
          </cell>
          <cell r="AE874" t="e">
            <v>#N/A</v>
          </cell>
          <cell r="AF874" t="e">
            <v>#N/A</v>
          </cell>
        </row>
        <row r="875">
          <cell r="A875" t="str">
            <v>SHELRF_1_UNITS</v>
          </cell>
          <cell r="B875" t="str">
            <v>SHELL OIL REFINERY AGGREGATE</v>
          </cell>
          <cell r="C875" t="str">
            <v>Bay Area</v>
          </cell>
          <cell r="D875">
            <v>0.75</v>
          </cell>
          <cell r="E875">
            <v>0.15</v>
          </cell>
          <cell r="F875">
            <v>0.2</v>
          </cell>
          <cell r="G875">
            <v>0.29</v>
          </cell>
          <cell r="H875">
            <v>3.74</v>
          </cell>
          <cell r="I875">
            <v>1.85</v>
          </cell>
          <cell r="J875">
            <v>0.29</v>
          </cell>
          <cell r="K875">
            <v>0.11</v>
          </cell>
          <cell r="L875">
            <v>0.14</v>
          </cell>
          <cell r="M875">
            <v>0.23</v>
          </cell>
          <cell r="N875">
            <v>1.19</v>
          </cell>
          <cell r="O875">
            <v>1.16</v>
          </cell>
          <cell r="P875" t="str">
            <v>N</v>
          </cell>
          <cell r="Q875" t="str">
            <v>North</v>
          </cell>
          <cell r="R875" t="str">
            <v>FC</v>
          </cell>
          <cell r="S875" t="str">
            <v/>
          </cell>
          <cell r="T875" t="str">
            <v/>
          </cell>
          <cell r="U875" t="e">
            <v>#N/A</v>
          </cell>
          <cell r="V875" t="e">
            <v>#N/A</v>
          </cell>
          <cell r="W875" t="e">
            <v>#N/A</v>
          </cell>
          <cell r="X875" t="e">
            <v>#N/A</v>
          </cell>
          <cell r="Y875" t="e">
            <v>#N/A</v>
          </cell>
          <cell r="Z875" t="e">
            <v>#N/A</v>
          </cell>
          <cell r="AA875" t="e">
            <v>#N/A</v>
          </cell>
          <cell r="AB875" t="e">
            <v>#N/A</v>
          </cell>
          <cell r="AC875" t="e">
            <v>#N/A</v>
          </cell>
          <cell r="AD875" t="e">
            <v>#N/A</v>
          </cell>
          <cell r="AE875" t="e">
            <v>#N/A</v>
          </cell>
          <cell r="AF875" t="e">
            <v>#N/A</v>
          </cell>
        </row>
        <row r="876">
          <cell r="A876" t="str">
            <v>SHUTLE_6_CREST</v>
          </cell>
          <cell r="B876" t="str">
            <v>CREST Contracts</v>
          </cell>
          <cell r="C876" t="str">
            <v>Big Creek-Ventura</v>
          </cell>
          <cell r="D876">
            <v>0</v>
          </cell>
          <cell r="E876">
            <v>0</v>
          </cell>
          <cell r="F876">
            <v>0</v>
          </cell>
          <cell r="G876">
            <v>0</v>
          </cell>
          <cell r="H876">
            <v>0</v>
          </cell>
          <cell r="I876">
            <v>0</v>
          </cell>
          <cell r="J876">
            <v>0</v>
          </cell>
          <cell r="K876">
            <v>0</v>
          </cell>
          <cell r="L876">
            <v>0</v>
          </cell>
          <cell r="M876">
            <v>0</v>
          </cell>
          <cell r="N876">
            <v>0</v>
          </cell>
          <cell r="O876">
            <v>0</v>
          </cell>
          <cell r="P876" t="str">
            <v>N</v>
          </cell>
          <cell r="Q876" t="str">
            <v>South</v>
          </cell>
          <cell r="R876" t="str">
            <v>EO</v>
          </cell>
          <cell r="S876" t="str">
            <v/>
          </cell>
          <cell r="T876" t="str">
            <v/>
          </cell>
          <cell r="U876">
            <v>0.02</v>
          </cell>
          <cell r="V876">
            <v>0.12</v>
          </cell>
          <cell r="W876">
            <v>0.14</v>
          </cell>
          <cell r="X876">
            <v>0.18</v>
          </cell>
          <cell r="Y876">
            <v>0.26</v>
          </cell>
          <cell r="Z876">
            <v>0.52</v>
          </cell>
          <cell r="AA876">
            <v>0.58</v>
          </cell>
          <cell r="AB876">
            <v>0.5</v>
          </cell>
          <cell r="AC876">
            <v>0.44</v>
          </cell>
          <cell r="AD876">
            <v>0.3</v>
          </cell>
          <cell r="AE876">
            <v>0.23</v>
          </cell>
          <cell r="AF876">
            <v>0.14</v>
          </cell>
        </row>
        <row r="877">
          <cell r="A877" t="str">
            <v>SIERRA_1_UNITS</v>
          </cell>
          <cell r="B877" t="str">
            <v>HIGH SIERRA LIMITED</v>
          </cell>
          <cell r="C877" t="str">
            <v>Kern</v>
          </cell>
          <cell r="D877">
            <v>52.43</v>
          </cell>
          <cell r="E877">
            <v>52.43</v>
          </cell>
          <cell r="F877">
            <v>52.43</v>
          </cell>
          <cell r="G877">
            <v>52.43</v>
          </cell>
          <cell r="H877">
            <v>52.43</v>
          </cell>
          <cell r="I877">
            <v>52.43</v>
          </cell>
          <cell r="J877">
            <v>52.43</v>
          </cell>
          <cell r="K877">
            <v>52.43</v>
          </cell>
          <cell r="L877">
            <v>52.43</v>
          </cell>
          <cell r="M877">
            <v>52.43</v>
          </cell>
          <cell r="N877">
            <v>52.43</v>
          </cell>
          <cell r="O877">
            <v>52.43</v>
          </cell>
          <cell r="P877" t="str">
            <v>Y</v>
          </cell>
          <cell r="Q877" t="str">
            <v>North</v>
          </cell>
          <cell r="R877" t="str">
            <v>FC</v>
          </cell>
          <cell r="S877" t="str">
            <v/>
          </cell>
          <cell r="T877" t="str">
            <v/>
          </cell>
          <cell r="U877" t="e">
            <v>#N/A</v>
          </cell>
          <cell r="V877" t="e">
            <v>#N/A</v>
          </cell>
          <cell r="W877" t="e">
            <v>#N/A</v>
          </cell>
          <cell r="X877" t="e">
            <v>#N/A</v>
          </cell>
          <cell r="Y877" t="e">
            <v>#N/A</v>
          </cell>
          <cell r="Z877" t="e">
            <v>#N/A</v>
          </cell>
          <cell r="AA877" t="e">
            <v>#N/A</v>
          </cell>
          <cell r="AB877" t="e">
            <v>#N/A</v>
          </cell>
          <cell r="AC877" t="e">
            <v>#N/A</v>
          </cell>
          <cell r="AD877" t="e">
            <v>#N/A</v>
          </cell>
          <cell r="AE877" t="e">
            <v>#N/A</v>
          </cell>
          <cell r="AF877" t="e">
            <v>#N/A</v>
          </cell>
        </row>
        <row r="878">
          <cell r="A878" t="str">
            <v>SISQUC_1_SMARIA</v>
          </cell>
          <cell r="B878" t="str">
            <v>Santa Maria II LFG Power Plant</v>
          </cell>
          <cell r="C878" t="str">
            <v>CAISO System</v>
          </cell>
          <cell r="D878">
            <v>1.01</v>
          </cell>
          <cell r="E878">
            <v>1.04</v>
          </cell>
          <cell r="F878">
            <v>1.02</v>
          </cell>
          <cell r="G878">
            <v>1.03</v>
          </cell>
          <cell r="H878">
            <v>1.03</v>
          </cell>
          <cell r="I878">
            <v>1.07</v>
          </cell>
          <cell r="J878">
            <v>1.06</v>
          </cell>
          <cell r="K878">
            <v>1.07</v>
          </cell>
          <cell r="L878">
            <v>1.04</v>
          </cell>
          <cell r="M878">
            <v>1.02</v>
          </cell>
          <cell r="N878">
            <v>1</v>
          </cell>
          <cell r="O878">
            <v>0.95</v>
          </cell>
          <cell r="P878" t="str">
            <v>N</v>
          </cell>
          <cell r="Q878" t="str">
            <v>North</v>
          </cell>
          <cell r="R878" t="str">
            <v>FC</v>
          </cell>
          <cell r="S878" t="str">
            <v/>
          </cell>
          <cell r="T878" t="str">
            <v/>
          </cell>
          <cell r="U878">
            <v>1.01</v>
          </cell>
          <cell r="V878">
            <v>1.04</v>
          </cell>
          <cell r="W878">
            <v>1.02</v>
          </cell>
          <cell r="X878">
            <v>1.03</v>
          </cell>
          <cell r="Y878">
            <v>1.03</v>
          </cell>
          <cell r="Z878">
            <v>1.07</v>
          </cell>
          <cell r="AA878">
            <v>1.06</v>
          </cell>
          <cell r="AB878">
            <v>1.07</v>
          </cell>
          <cell r="AC878">
            <v>1.04</v>
          </cell>
          <cell r="AD878">
            <v>1.02</v>
          </cell>
          <cell r="AE878">
            <v>1</v>
          </cell>
          <cell r="AF878">
            <v>0.95</v>
          </cell>
        </row>
        <row r="879">
          <cell r="A879" t="str">
            <v>SKERN_6_SOLAR1</v>
          </cell>
          <cell r="B879" t="str">
            <v>South Kern Solar PV Plant</v>
          </cell>
          <cell r="C879" t="str">
            <v>Kern</v>
          </cell>
          <cell r="D879">
            <v>0.08</v>
          </cell>
          <cell r="E879">
            <v>0.6</v>
          </cell>
          <cell r="F879">
            <v>0.7</v>
          </cell>
          <cell r="G879">
            <v>0.88</v>
          </cell>
          <cell r="H879">
            <v>1.28</v>
          </cell>
          <cell r="I879">
            <v>2.62</v>
          </cell>
          <cell r="J879">
            <v>2.88</v>
          </cell>
          <cell r="K879">
            <v>2.48</v>
          </cell>
          <cell r="L879">
            <v>2.22</v>
          </cell>
          <cell r="M879">
            <v>1.48</v>
          </cell>
          <cell r="N879">
            <v>1.14</v>
          </cell>
          <cell r="O879">
            <v>0.7</v>
          </cell>
          <cell r="P879" t="str">
            <v>N</v>
          </cell>
          <cell r="Q879" t="str">
            <v>North</v>
          </cell>
          <cell r="R879" t="str">
            <v>FC</v>
          </cell>
          <cell r="S879" t="str">
            <v/>
          </cell>
          <cell r="T879" t="str">
            <v/>
          </cell>
          <cell r="U879">
            <v>0.08</v>
          </cell>
          <cell r="V879">
            <v>0.6</v>
          </cell>
          <cell r="W879">
            <v>0.7</v>
          </cell>
          <cell r="X879">
            <v>0.88</v>
          </cell>
          <cell r="Y879">
            <v>1.28</v>
          </cell>
          <cell r="Z879">
            <v>2.62</v>
          </cell>
          <cell r="AA879">
            <v>2.88</v>
          </cell>
          <cell r="AB879">
            <v>2.48</v>
          </cell>
          <cell r="AC879">
            <v>2.22</v>
          </cell>
          <cell r="AD879">
            <v>1.48</v>
          </cell>
          <cell r="AE879">
            <v>1.14</v>
          </cell>
          <cell r="AF879">
            <v>0.7</v>
          </cell>
        </row>
        <row r="880">
          <cell r="A880" t="str">
            <v>SKERN_6_SOLAR2</v>
          </cell>
          <cell r="B880" t="str">
            <v>SKIC Solar</v>
          </cell>
          <cell r="C880" t="str">
            <v>Kern</v>
          </cell>
          <cell r="D880">
            <v>0.04</v>
          </cell>
          <cell r="E880">
            <v>0.3</v>
          </cell>
          <cell r="F880">
            <v>0.35</v>
          </cell>
          <cell r="G880">
            <v>0.44</v>
          </cell>
          <cell r="H880">
            <v>0.64</v>
          </cell>
          <cell r="I880">
            <v>1.31</v>
          </cell>
          <cell r="J880">
            <v>1.44</v>
          </cell>
          <cell r="K880">
            <v>1.24</v>
          </cell>
          <cell r="L880">
            <v>1.11</v>
          </cell>
          <cell r="M880">
            <v>0.74</v>
          </cell>
          <cell r="N880">
            <v>0.57</v>
          </cell>
          <cell r="O880">
            <v>0.35</v>
          </cell>
          <cell r="P880" t="str">
            <v>N</v>
          </cell>
          <cell r="Q880" t="str">
            <v>North</v>
          </cell>
          <cell r="R880" t="str">
            <v>FC</v>
          </cell>
          <cell r="S880" t="str">
            <v/>
          </cell>
          <cell r="T880" t="str">
            <v/>
          </cell>
          <cell r="U880">
            <v>0.04</v>
          </cell>
          <cell r="V880">
            <v>0.3</v>
          </cell>
          <cell r="W880">
            <v>0.35</v>
          </cell>
          <cell r="X880">
            <v>0.44</v>
          </cell>
          <cell r="Y880">
            <v>0.64</v>
          </cell>
          <cell r="Z880">
            <v>1.31</v>
          </cell>
          <cell r="AA880">
            <v>1.44</v>
          </cell>
          <cell r="AB880">
            <v>1.24</v>
          </cell>
          <cell r="AC880">
            <v>1.11</v>
          </cell>
          <cell r="AD880">
            <v>0.74</v>
          </cell>
          <cell r="AE880">
            <v>0.57</v>
          </cell>
          <cell r="AF880">
            <v>0.35</v>
          </cell>
        </row>
        <row r="881">
          <cell r="A881" t="str">
            <v>SLATE_2_SLASR1</v>
          </cell>
          <cell r="B881" t="str">
            <v>Slate</v>
          </cell>
          <cell r="C881" t="str">
            <v>Fresno</v>
          </cell>
          <cell r="D881">
            <v>20.33</v>
          </cell>
          <cell r="E881">
            <v>30.73</v>
          </cell>
          <cell r="F881">
            <v>34.07</v>
          </cell>
          <cell r="G881">
            <v>39.63</v>
          </cell>
          <cell r="H881">
            <v>42.64</v>
          </cell>
          <cell r="I881">
            <v>46.41</v>
          </cell>
          <cell r="J881">
            <v>42.69</v>
          </cell>
          <cell r="K881">
            <v>37.81</v>
          </cell>
          <cell r="L881">
            <v>19.22</v>
          </cell>
          <cell r="M881">
            <v>26.13</v>
          </cell>
          <cell r="N881">
            <v>18.72</v>
          </cell>
          <cell r="O881">
            <v>10.28</v>
          </cell>
          <cell r="P881" t="str">
            <v>N</v>
          </cell>
          <cell r="Q881" t="str">
            <v>North</v>
          </cell>
          <cell r="R881" t="str">
            <v>ID</v>
          </cell>
          <cell r="S881" t="str">
            <v>100%</v>
          </cell>
          <cell r="T881" t="str">
            <v>C8 - Waiting for Bellota-Warnerville 230 kV reconductoring and possibly other - PV 50.50 MW, ESS 0.00 MW. NQC values have been updated and applied upon Customers request VIA CIDI</v>
          </cell>
          <cell r="U881">
            <v>0.2</v>
          </cell>
          <cell r="V881">
            <v>1.52</v>
          </cell>
          <cell r="W881">
            <v>1.77</v>
          </cell>
          <cell r="X881">
            <v>2.22</v>
          </cell>
          <cell r="Y881">
            <v>3.23</v>
          </cell>
          <cell r="Z881">
            <v>6.62</v>
          </cell>
          <cell r="AA881">
            <v>7.27</v>
          </cell>
          <cell r="AB881">
            <v>6.26</v>
          </cell>
          <cell r="AC881">
            <v>5.61</v>
          </cell>
          <cell r="AD881">
            <v>3.74</v>
          </cell>
          <cell r="AE881">
            <v>2.88</v>
          </cell>
          <cell r="AF881">
            <v>1.77</v>
          </cell>
        </row>
        <row r="882">
          <cell r="A882" t="str">
            <v>SLATE_2_SLASR2</v>
          </cell>
          <cell r="B882" t="str">
            <v>SLATE_2</v>
          </cell>
          <cell r="C882" t="str">
            <v>Fresno</v>
          </cell>
          <cell r="D882">
            <v>46.69</v>
          </cell>
          <cell r="E882">
            <v>48.27</v>
          </cell>
          <cell r="F882">
            <v>48.7</v>
          </cell>
          <cell r="G882">
            <v>49.53</v>
          </cell>
          <cell r="H882">
            <v>51.01</v>
          </cell>
          <cell r="I882">
            <v>55.94</v>
          </cell>
          <cell r="J882">
            <v>56.86</v>
          </cell>
          <cell r="K882">
            <v>55.24</v>
          </cell>
          <cell r="L882">
            <v>53.94</v>
          </cell>
          <cell r="M882">
            <v>51.16</v>
          </cell>
          <cell r="N882">
            <v>49.58</v>
          </cell>
          <cell r="O882">
            <v>47.86</v>
          </cell>
          <cell r="P882" t="str">
            <v>Y</v>
          </cell>
          <cell r="Q882" t="str">
            <v>North</v>
          </cell>
          <cell r="R882" t="str">
            <v>ID</v>
          </cell>
          <cell r="S882" t="str">
            <v>100%</v>
          </cell>
          <cell r="T882" t="str">
            <v>Hybrid - C8 - Waiting for Bellota-Warnerville 230 kV reconductoring and possibly other - 
 PV - 93.00 MW, ESS - 46.50 MW </v>
          </cell>
          <cell r="U882">
            <v>46.69</v>
          </cell>
          <cell r="V882">
            <v>48.27</v>
          </cell>
          <cell r="W882">
            <v>48.7</v>
          </cell>
          <cell r="X882">
            <v>49.53</v>
          </cell>
          <cell r="Y882">
            <v>51.01</v>
          </cell>
          <cell r="Z882">
            <v>55.94</v>
          </cell>
          <cell r="AA882">
            <v>56.86</v>
          </cell>
          <cell r="AB882">
            <v>55.24</v>
          </cell>
          <cell r="AC882">
            <v>53.94</v>
          </cell>
          <cell r="AD882">
            <v>51.16</v>
          </cell>
          <cell r="AE882">
            <v>49.58</v>
          </cell>
          <cell r="AF882">
            <v>47.86</v>
          </cell>
        </row>
        <row r="883">
          <cell r="A883" t="str">
            <v>SLATE_2_SLASR3</v>
          </cell>
          <cell r="B883" t="str">
            <v>SLATE_3</v>
          </cell>
          <cell r="C883" t="str">
            <v>Fresno</v>
          </cell>
          <cell r="D883">
            <v>33.89</v>
          </cell>
          <cell r="E883">
            <v>35.04</v>
          </cell>
          <cell r="F883">
            <v>35.34</v>
          </cell>
          <cell r="G883">
            <v>35.95</v>
          </cell>
          <cell r="H883">
            <v>37.03</v>
          </cell>
          <cell r="I883">
            <v>40.6</v>
          </cell>
          <cell r="J883">
            <v>41.27</v>
          </cell>
          <cell r="K883">
            <v>40.1</v>
          </cell>
          <cell r="L883">
            <v>39.15</v>
          </cell>
          <cell r="M883">
            <v>37.13</v>
          </cell>
          <cell r="N883">
            <v>35.99</v>
          </cell>
          <cell r="O883">
            <v>34.73</v>
          </cell>
          <cell r="P883" t="str">
            <v>Y</v>
          </cell>
          <cell r="Q883" t="str">
            <v>North</v>
          </cell>
          <cell r="R883" t="str">
            <v>ID</v>
          </cell>
          <cell r="S883" t="str">
            <v>100%</v>
          </cell>
          <cell r="T883" t="str">
            <v>Hybrid - C8 Waiting for Bellota-Warnerville 230 kV reconductoring and possibly other - PV 67.50 MW and ESS 33.75 MW </v>
          </cell>
          <cell r="U883">
            <v>33.89</v>
          </cell>
          <cell r="V883">
            <v>35.04</v>
          </cell>
          <cell r="W883">
            <v>35.34</v>
          </cell>
          <cell r="X883">
            <v>35.95</v>
          </cell>
          <cell r="Y883">
            <v>37.03</v>
          </cell>
          <cell r="Z883">
            <v>40.6</v>
          </cell>
          <cell r="AA883">
            <v>41.269999999999996</v>
          </cell>
          <cell r="AB883">
            <v>40.1</v>
          </cell>
          <cell r="AC883">
            <v>39.15</v>
          </cell>
          <cell r="AD883">
            <v>37.13</v>
          </cell>
          <cell r="AE883">
            <v>35.99</v>
          </cell>
          <cell r="AF883">
            <v>34.73</v>
          </cell>
        </row>
        <row r="884">
          <cell r="A884" t="str">
            <v>SLATE_2_SLASR4</v>
          </cell>
          <cell r="B884" t="str">
            <v>SLATE_4</v>
          </cell>
          <cell r="C884" t="str">
            <v>Fresno</v>
          </cell>
          <cell r="D884">
            <v>50.06</v>
          </cell>
          <cell r="E884">
            <v>50.8</v>
          </cell>
          <cell r="F884">
            <v>51.07</v>
          </cell>
          <cell r="G884">
            <v>51.63</v>
          </cell>
          <cell r="H884">
            <v>52.49</v>
          </cell>
          <cell r="I884">
            <v>55.31</v>
          </cell>
          <cell r="J884">
            <v>55.82</v>
          </cell>
          <cell r="K884">
            <v>54.81</v>
          </cell>
          <cell r="L884">
            <v>53.89</v>
          </cell>
          <cell r="M884">
            <v>52.27</v>
          </cell>
          <cell r="N884">
            <v>51.21</v>
          </cell>
          <cell r="O884">
            <v>50.16</v>
          </cell>
          <cell r="P884" t="str">
            <v>Y</v>
          </cell>
          <cell r="Q884" t="str">
            <v>North</v>
          </cell>
          <cell r="R884" t="str">
            <v>ID</v>
          </cell>
          <cell r="S884" t="str">
            <v>100%</v>
          </cell>
          <cell r="T884" t="str">
            <v>Hybrid - C8 Waiting for Bellota-Warnerville 230 kV reconductoring and possibly other - PV 63.00 MW and ESS 50.00 MW</v>
          </cell>
          <cell r="U884">
            <v>50.06</v>
          </cell>
          <cell r="V884">
            <v>50.8</v>
          </cell>
          <cell r="W884">
            <v>51.07</v>
          </cell>
          <cell r="X884">
            <v>51.63</v>
          </cell>
          <cell r="Y884">
            <v>52.49</v>
          </cell>
          <cell r="Z884">
            <v>55.31</v>
          </cell>
          <cell r="AA884">
            <v>55.82</v>
          </cell>
          <cell r="AB884">
            <v>54.81</v>
          </cell>
          <cell r="AC884">
            <v>53.89</v>
          </cell>
          <cell r="AD884">
            <v>52.27</v>
          </cell>
          <cell r="AE884">
            <v>51.21</v>
          </cell>
          <cell r="AF884">
            <v>50.16</v>
          </cell>
        </row>
        <row r="885">
          <cell r="A885" t="str">
            <v>SLATE_2_SLASR5</v>
          </cell>
          <cell r="B885" t="str">
            <v>Slate 5</v>
          </cell>
          <cell r="C885" t="str">
            <v>Fresno</v>
          </cell>
          <cell r="D885">
            <v>10.07</v>
          </cell>
          <cell r="E885">
            <v>10.56</v>
          </cell>
          <cell r="F885">
            <v>10.68</v>
          </cell>
          <cell r="G885">
            <v>10.91</v>
          </cell>
          <cell r="H885">
            <v>11.35</v>
          </cell>
          <cell r="I885">
            <v>12.82</v>
          </cell>
          <cell r="J885">
            <v>13.09</v>
          </cell>
          <cell r="K885">
            <v>12.62</v>
          </cell>
          <cell r="L885">
            <v>12.26</v>
          </cell>
          <cell r="M885">
            <v>11.45</v>
          </cell>
          <cell r="N885">
            <v>11</v>
          </cell>
          <cell r="O885">
            <v>10.5</v>
          </cell>
          <cell r="P885" t="str">
            <v>Y</v>
          </cell>
          <cell r="Q885" t="str">
            <v>North</v>
          </cell>
          <cell r="R885" t="str">
            <v>ID</v>
          </cell>
          <cell r="S885" t="str">
            <v>100%</v>
          </cell>
          <cell r="T885" t="str">
            <v>Hybrid - C8 - Waiting for Bellota-Warnerville 230 kV reconductoring and possibly other - PV - 26.00 MW, ESS - 10.00 MW </v>
          </cell>
          <cell r="U885">
            <v>10.07</v>
          </cell>
          <cell r="V885">
            <v>10.56</v>
          </cell>
          <cell r="W885">
            <v>10.68</v>
          </cell>
          <cell r="X885">
            <v>10.91</v>
          </cell>
          <cell r="Y885">
            <v>11.35</v>
          </cell>
          <cell r="Z885">
            <v>12.82</v>
          </cell>
          <cell r="AA885">
            <v>13.09</v>
          </cell>
          <cell r="AB885">
            <v>12.620000000000001</v>
          </cell>
          <cell r="AC885">
            <v>12.26</v>
          </cell>
          <cell r="AD885">
            <v>11.45</v>
          </cell>
          <cell r="AE885">
            <v>11</v>
          </cell>
          <cell r="AF885">
            <v>10.5</v>
          </cell>
        </row>
        <row r="886">
          <cell r="A886" t="str">
            <v>SLRMS3_2_SRMSR1</v>
          </cell>
          <cell r="B886" t="str">
            <v>SILVER RIDGE MOUNT SIGNAL 3</v>
          </cell>
          <cell r="C886" t="str">
            <v>San Diego-IV</v>
          </cell>
          <cell r="D886">
            <v>1</v>
          </cell>
          <cell r="E886">
            <v>7.5</v>
          </cell>
          <cell r="F886">
            <v>8.75</v>
          </cell>
          <cell r="G886">
            <v>11</v>
          </cell>
          <cell r="H886">
            <v>16</v>
          </cell>
          <cell r="I886">
            <v>32.75</v>
          </cell>
          <cell r="J886">
            <v>36</v>
          </cell>
          <cell r="K886">
            <v>31</v>
          </cell>
          <cell r="L886">
            <v>27.75</v>
          </cell>
          <cell r="M886">
            <v>18.5</v>
          </cell>
          <cell r="N886">
            <v>14.25</v>
          </cell>
          <cell r="O886">
            <v>8.75</v>
          </cell>
          <cell r="P886" t="str">
            <v>N</v>
          </cell>
          <cell r="Q886" t="str">
            <v>South</v>
          </cell>
          <cell r="R886" t="str">
            <v>FC</v>
          </cell>
          <cell r="S886" t="str">
            <v/>
          </cell>
          <cell r="T886" t="str">
            <v/>
          </cell>
          <cell r="U886">
            <v>1</v>
          </cell>
          <cell r="V886">
            <v>7.5</v>
          </cell>
          <cell r="W886">
            <v>8.75</v>
          </cell>
          <cell r="X886">
            <v>11</v>
          </cell>
          <cell r="Y886">
            <v>16</v>
          </cell>
          <cell r="Z886">
            <v>32.75</v>
          </cell>
          <cell r="AA886">
            <v>36</v>
          </cell>
          <cell r="AB886">
            <v>31</v>
          </cell>
          <cell r="AC886">
            <v>27.75</v>
          </cell>
          <cell r="AD886">
            <v>18.5</v>
          </cell>
          <cell r="AE886">
            <v>14.25</v>
          </cell>
          <cell r="AF886">
            <v>8.75</v>
          </cell>
        </row>
        <row r="887">
          <cell r="A887" t="str">
            <v>SLST13_2_SOLAR1</v>
          </cell>
          <cell r="B887" t="str">
            <v>Quinto Solar PV Project</v>
          </cell>
          <cell r="C887" t="str">
            <v>CAISO System</v>
          </cell>
          <cell r="D887">
            <v>0.43</v>
          </cell>
          <cell r="E887">
            <v>3.23</v>
          </cell>
          <cell r="F887">
            <v>3.77</v>
          </cell>
          <cell r="G887">
            <v>4.73</v>
          </cell>
          <cell r="H887">
            <v>6.89</v>
          </cell>
          <cell r="I887">
            <v>14.1</v>
          </cell>
          <cell r="J887">
            <v>15.49</v>
          </cell>
          <cell r="K887">
            <v>13.34</v>
          </cell>
          <cell r="L887">
            <v>11.94</v>
          </cell>
          <cell r="M887">
            <v>7.96</v>
          </cell>
          <cell r="N887">
            <v>6.13</v>
          </cell>
          <cell r="O887">
            <v>3.77</v>
          </cell>
          <cell r="P887" t="str">
            <v>N</v>
          </cell>
          <cell r="Q887" t="str">
            <v>North</v>
          </cell>
          <cell r="R887" t="str">
            <v>FC</v>
          </cell>
          <cell r="S887" t="str">
            <v/>
          </cell>
          <cell r="T887" t="str">
            <v/>
          </cell>
          <cell r="U887">
            <v>0.43</v>
          </cell>
          <cell r="V887">
            <v>3.23</v>
          </cell>
          <cell r="W887">
            <v>3.77</v>
          </cell>
          <cell r="X887">
            <v>4.73</v>
          </cell>
          <cell r="Y887">
            <v>6.89</v>
          </cell>
          <cell r="Z887">
            <v>14.1</v>
          </cell>
          <cell r="AA887">
            <v>15.49</v>
          </cell>
          <cell r="AB887">
            <v>13.34</v>
          </cell>
          <cell r="AC887">
            <v>11.94</v>
          </cell>
          <cell r="AD887">
            <v>7.96</v>
          </cell>
          <cell r="AE887">
            <v>6.13</v>
          </cell>
          <cell r="AF887">
            <v>3.77</v>
          </cell>
        </row>
        <row r="888">
          <cell r="A888" t="str">
            <v>SLSTR1_2_SOLAR1</v>
          </cell>
          <cell r="B888" t="str">
            <v>Solar Star 1</v>
          </cell>
          <cell r="C888" t="str">
            <v>CAISO System</v>
          </cell>
          <cell r="D888">
            <v>1.24</v>
          </cell>
          <cell r="E888">
            <v>9.3</v>
          </cell>
          <cell r="F888">
            <v>10.85</v>
          </cell>
          <cell r="G888">
            <v>13.64</v>
          </cell>
          <cell r="H888">
            <v>19.84</v>
          </cell>
          <cell r="I888">
            <v>40.61</v>
          </cell>
          <cell r="J888">
            <v>44.64</v>
          </cell>
          <cell r="K888">
            <v>38.44</v>
          </cell>
          <cell r="L888">
            <v>34.41</v>
          </cell>
          <cell r="M888">
            <v>22.94</v>
          </cell>
          <cell r="N888">
            <v>17.67</v>
          </cell>
          <cell r="O888">
            <v>10.85</v>
          </cell>
          <cell r="P888" t="str">
            <v>N</v>
          </cell>
          <cell r="Q888" t="str">
            <v>South</v>
          </cell>
          <cell r="R888" t="str">
            <v>FC</v>
          </cell>
          <cell r="S888" t="str">
            <v/>
          </cell>
          <cell r="T888" t="str">
            <v/>
          </cell>
          <cell r="U888">
            <v>1.24</v>
          </cell>
          <cell r="V888">
            <v>9.3</v>
          </cell>
          <cell r="W888">
            <v>10.85</v>
          </cell>
          <cell r="X888">
            <v>13.64</v>
          </cell>
          <cell r="Y888">
            <v>19.84</v>
          </cell>
          <cell r="Z888">
            <v>40.61</v>
          </cell>
          <cell r="AA888">
            <v>44.64</v>
          </cell>
          <cell r="AB888">
            <v>38.44</v>
          </cell>
          <cell r="AC888">
            <v>34.41</v>
          </cell>
          <cell r="AD888">
            <v>22.94</v>
          </cell>
          <cell r="AE888">
            <v>17.67</v>
          </cell>
          <cell r="AF888">
            <v>10.85</v>
          </cell>
        </row>
        <row r="889">
          <cell r="A889" t="str">
            <v>SLSTR2_2_SOLAR2</v>
          </cell>
          <cell r="B889" t="str">
            <v>Solar Star 2</v>
          </cell>
          <cell r="C889" t="str">
            <v>CAISO System</v>
          </cell>
          <cell r="D889">
            <v>1.1</v>
          </cell>
          <cell r="E889">
            <v>8.28</v>
          </cell>
          <cell r="F889">
            <v>9.66</v>
          </cell>
          <cell r="G889">
            <v>12.14</v>
          </cell>
          <cell r="H889">
            <v>17.66</v>
          </cell>
          <cell r="I889">
            <v>36.16</v>
          </cell>
          <cell r="J889">
            <v>39.74</v>
          </cell>
          <cell r="K889">
            <v>34.22</v>
          </cell>
          <cell r="L889">
            <v>30.64</v>
          </cell>
          <cell r="M889">
            <v>20.42</v>
          </cell>
          <cell r="N889">
            <v>15.73</v>
          </cell>
          <cell r="O889">
            <v>9.66</v>
          </cell>
          <cell r="P889" t="str">
            <v>N</v>
          </cell>
          <cell r="Q889" t="str">
            <v>South</v>
          </cell>
          <cell r="R889" t="str">
            <v>FC</v>
          </cell>
          <cell r="S889" t="str">
            <v/>
          </cell>
          <cell r="T889" t="str">
            <v/>
          </cell>
          <cell r="U889">
            <v>1.1</v>
          </cell>
          <cell r="V889">
            <v>8.28</v>
          </cell>
          <cell r="W889">
            <v>9.66</v>
          </cell>
          <cell r="X889">
            <v>12.14</v>
          </cell>
          <cell r="Y889">
            <v>17.66</v>
          </cell>
          <cell r="Z889">
            <v>36.16</v>
          </cell>
          <cell r="AA889">
            <v>39.74</v>
          </cell>
          <cell r="AB889">
            <v>34.22</v>
          </cell>
          <cell r="AC889">
            <v>30.64</v>
          </cell>
          <cell r="AD889">
            <v>20.42</v>
          </cell>
          <cell r="AE889">
            <v>15.73</v>
          </cell>
          <cell r="AF889">
            <v>9.66</v>
          </cell>
        </row>
        <row r="890">
          <cell r="A890" t="str">
            <v>SLUISP_2_UNITS</v>
          </cell>
          <cell r="B890" t="str">
            <v>SAN LUIS (GIANELLI) PUMP-GEN (AGGREGATE)</v>
          </cell>
          <cell r="C890" t="str">
            <v>CAISO System</v>
          </cell>
          <cell r="D890">
            <v>0</v>
          </cell>
          <cell r="E890">
            <v>0</v>
          </cell>
          <cell r="F890">
            <v>0</v>
          </cell>
          <cell r="G890">
            <v>61.99</v>
          </cell>
          <cell r="H890">
            <v>68.1</v>
          </cell>
          <cell r="I890">
            <v>51.62</v>
          </cell>
          <cell r="J890">
            <v>0</v>
          </cell>
          <cell r="K890">
            <v>0</v>
          </cell>
          <cell r="L890">
            <v>0</v>
          </cell>
          <cell r="M890">
            <v>44.44</v>
          </cell>
          <cell r="N890">
            <v>0</v>
          </cell>
          <cell r="O890">
            <v>0</v>
          </cell>
          <cell r="P890" t="str">
            <v>N</v>
          </cell>
          <cell r="Q890" t="str">
            <v>North</v>
          </cell>
          <cell r="R890" t="str">
            <v>FC</v>
          </cell>
          <cell r="S890" t="str">
            <v/>
          </cell>
          <cell r="U890">
            <v>0</v>
          </cell>
          <cell r="V890">
            <v>24.43</v>
          </cell>
          <cell r="W890">
            <v>45.93</v>
          </cell>
          <cell r="X890">
            <v>74.87</v>
          </cell>
          <cell r="Y890">
            <v>89.85</v>
          </cell>
          <cell r="Z890">
            <v>82.12</v>
          </cell>
          <cell r="AA890">
            <v>63.82</v>
          </cell>
          <cell r="AB890">
            <v>54.7</v>
          </cell>
          <cell r="AC890">
            <v>41.64</v>
          </cell>
          <cell r="AD890">
            <v>44.07</v>
          </cell>
          <cell r="AE890">
            <v>15.74</v>
          </cell>
          <cell r="AF890">
            <v>0</v>
          </cell>
        </row>
        <row r="891">
          <cell r="A891" t="str">
            <v>SLYCRK_1_UNIT 1</v>
          </cell>
          <cell r="B891" t="str">
            <v>SLY CREEK HYDRO</v>
          </cell>
          <cell r="C891" t="str">
            <v>Sierra</v>
          </cell>
          <cell r="D891">
            <v>13</v>
          </cell>
          <cell r="E891">
            <v>13</v>
          </cell>
          <cell r="F891">
            <v>13</v>
          </cell>
          <cell r="G891">
            <v>13</v>
          </cell>
          <cell r="H891">
            <v>13</v>
          </cell>
          <cell r="I891">
            <v>13</v>
          </cell>
          <cell r="J891">
            <v>13</v>
          </cell>
          <cell r="K891">
            <v>13</v>
          </cell>
          <cell r="L891">
            <v>13</v>
          </cell>
          <cell r="M891">
            <v>13</v>
          </cell>
          <cell r="N891">
            <v>13</v>
          </cell>
          <cell r="O891">
            <v>13</v>
          </cell>
          <cell r="P891" t="str">
            <v>Y</v>
          </cell>
          <cell r="Q891" t="str">
            <v>North</v>
          </cell>
          <cell r="R891" t="str">
            <v>FC</v>
          </cell>
          <cell r="S891" t="str">
            <v/>
          </cell>
          <cell r="T891" t="str">
            <v/>
          </cell>
          <cell r="U891" t="e">
            <v>#N/A</v>
          </cell>
          <cell r="V891" t="e">
            <v>#N/A</v>
          </cell>
          <cell r="W891" t="e">
            <v>#N/A</v>
          </cell>
          <cell r="X891" t="e">
            <v>#N/A</v>
          </cell>
          <cell r="Y891" t="e">
            <v>#N/A</v>
          </cell>
          <cell r="Z891" t="e">
            <v>#N/A</v>
          </cell>
          <cell r="AA891" t="e">
            <v>#N/A</v>
          </cell>
          <cell r="AB891" t="e">
            <v>#N/A</v>
          </cell>
          <cell r="AC891" t="e">
            <v>#N/A</v>
          </cell>
          <cell r="AD891" t="e">
            <v>#N/A</v>
          </cell>
          <cell r="AE891" t="e">
            <v>#N/A</v>
          </cell>
          <cell r="AF891" t="e">
            <v>#N/A</v>
          </cell>
        </row>
        <row r="892">
          <cell r="A892" t="str">
            <v>SMPRIP_1_SMPSON</v>
          </cell>
          <cell r="B892" t="str">
            <v>Ripon Cogeneration Unit 1</v>
          </cell>
          <cell r="C892" t="str">
            <v>CAISO System</v>
          </cell>
          <cell r="D892">
            <v>46.05</v>
          </cell>
          <cell r="E892">
            <v>46.05</v>
          </cell>
          <cell r="F892">
            <v>46.05</v>
          </cell>
          <cell r="G892">
            <v>46.05</v>
          </cell>
          <cell r="H892">
            <v>46.05</v>
          </cell>
          <cell r="I892">
            <v>46.05</v>
          </cell>
          <cell r="J892">
            <v>46.05</v>
          </cell>
          <cell r="K892">
            <v>46.05</v>
          </cell>
          <cell r="L892">
            <v>46.05</v>
          </cell>
          <cell r="M892">
            <v>46.05</v>
          </cell>
          <cell r="N892">
            <v>46.05</v>
          </cell>
          <cell r="O892">
            <v>46.05</v>
          </cell>
          <cell r="P892" t="str">
            <v>Y</v>
          </cell>
          <cell r="Q892" t="str">
            <v>North</v>
          </cell>
          <cell r="R892" t="str">
            <v>FC</v>
          </cell>
          <cell r="S892" t="str">
            <v/>
          </cell>
          <cell r="T892" t="str">
            <v/>
          </cell>
          <cell r="U892" t="e">
            <v>#N/A</v>
          </cell>
          <cell r="V892" t="e">
            <v>#N/A</v>
          </cell>
          <cell r="W892" t="e">
            <v>#N/A</v>
          </cell>
          <cell r="X892" t="e">
            <v>#N/A</v>
          </cell>
          <cell r="Y892" t="e">
            <v>#N/A</v>
          </cell>
          <cell r="Z892" t="e">
            <v>#N/A</v>
          </cell>
          <cell r="AA892" t="e">
            <v>#N/A</v>
          </cell>
          <cell r="AB892" t="e">
            <v>#N/A</v>
          </cell>
          <cell r="AC892" t="e">
            <v>#N/A</v>
          </cell>
          <cell r="AD892" t="e">
            <v>#N/A</v>
          </cell>
          <cell r="AE892" t="e">
            <v>#N/A</v>
          </cell>
          <cell r="AF892" t="e">
            <v>#N/A</v>
          </cell>
        </row>
        <row r="893">
          <cell r="A893" t="str">
            <v>SMRCOS_6_LNDFIL</v>
          </cell>
          <cell r="B893" t="str">
            <v>San Marcos Energy</v>
          </cell>
          <cell r="C893" t="str">
            <v>San Diego-IV</v>
          </cell>
          <cell r="D893">
            <v>1.5</v>
          </cell>
          <cell r="E893">
            <v>1.5</v>
          </cell>
          <cell r="F893">
            <v>1.5</v>
          </cell>
          <cell r="G893">
            <v>1.5</v>
          </cell>
          <cell r="H893">
            <v>1.49</v>
          </cell>
          <cell r="I893">
            <v>1.48</v>
          </cell>
          <cell r="J893">
            <v>1.5</v>
          </cell>
          <cell r="K893">
            <v>1.5</v>
          </cell>
          <cell r="L893">
            <v>1.5</v>
          </cell>
          <cell r="M893">
            <v>1.5</v>
          </cell>
          <cell r="N893">
            <v>1.5</v>
          </cell>
          <cell r="O893">
            <v>1.5</v>
          </cell>
          <cell r="P893" t="str">
            <v>N</v>
          </cell>
          <cell r="Q893" t="str">
            <v>South</v>
          </cell>
          <cell r="R893" t="str">
            <v>FC</v>
          </cell>
          <cell r="S893" t="str">
            <v/>
          </cell>
          <cell r="T893" t="str">
            <v/>
          </cell>
          <cell r="U893">
            <v>1.51</v>
          </cell>
          <cell r="V893">
            <v>1.52</v>
          </cell>
          <cell r="W893">
            <v>1.51</v>
          </cell>
          <cell r="X893">
            <v>1.51</v>
          </cell>
          <cell r="Y893">
            <v>1.49</v>
          </cell>
          <cell r="Z893">
            <v>1.48</v>
          </cell>
          <cell r="AA893">
            <v>1.52</v>
          </cell>
          <cell r="AB893">
            <v>1.52</v>
          </cell>
          <cell r="AC893">
            <v>1.52</v>
          </cell>
          <cell r="AD893">
            <v>1.51</v>
          </cell>
          <cell r="AE893">
            <v>1.51</v>
          </cell>
          <cell r="AF893">
            <v>1.51</v>
          </cell>
        </row>
        <row r="894">
          <cell r="A894" t="str">
            <v>SMUDGO_7_UNIT 1</v>
          </cell>
          <cell r="B894" t="str">
            <v>SONOMA POWER PLANT</v>
          </cell>
          <cell r="C894" t="str">
            <v>NCNB</v>
          </cell>
          <cell r="D894">
            <v>47</v>
          </cell>
          <cell r="E894">
            <v>47</v>
          </cell>
          <cell r="F894">
            <v>47</v>
          </cell>
          <cell r="G894">
            <v>47</v>
          </cell>
          <cell r="H894">
            <v>47</v>
          </cell>
          <cell r="I894">
            <v>47</v>
          </cell>
          <cell r="J894">
            <v>47</v>
          </cell>
          <cell r="K894">
            <v>47</v>
          </cell>
          <cell r="L894">
            <v>47</v>
          </cell>
          <cell r="M894">
            <v>47</v>
          </cell>
          <cell r="N894">
            <v>47</v>
          </cell>
          <cell r="O894">
            <v>47</v>
          </cell>
          <cell r="P894" t="str">
            <v>Y</v>
          </cell>
          <cell r="Q894" t="str">
            <v>North</v>
          </cell>
          <cell r="R894" t="str">
            <v>FC</v>
          </cell>
          <cell r="S894" t="str">
            <v/>
          </cell>
          <cell r="T894" t="str">
            <v/>
          </cell>
          <cell r="U894" t="e">
            <v>#N/A</v>
          </cell>
          <cell r="V894" t="e">
            <v>#N/A</v>
          </cell>
          <cell r="W894" t="e">
            <v>#N/A</v>
          </cell>
          <cell r="X894" t="e">
            <v>#N/A</v>
          </cell>
          <cell r="Y894" t="e">
            <v>#N/A</v>
          </cell>
          <cell r="Z894" t="e">
            <v>#N/A</v>
          </cell>
          <cell r="AA894" t="e">
            <v>#N/A</v>
          </cell>
          <cell r="AB894" t="e">
            <v>#N/A</v>
          </cell>
          <cell r="AC894" t="e">
            <v>#N/A</v>
          </cell>
          <cell r="AD894" t="e">
            <v>#N/A</v>
          </cell>
          <cell r="AE894" t="e">
            <v>#N/A</v>
          </cell>
          <cell r="AF894" t="e">
            <v>#N/A</v>
          </cell>
        </row>
        <row r="895">
          <cell r="A895" t="str">
            <v>SMYRNA_1_DL1SR1</v>
          </cell>
          <cell r="B895" t="str">
            <v>Delano Land 1</v>
          </cell>
          <cell r="C895" t="str">
            <v>CAISO System</v>
          </cell>
          <cell r="D895">
            <v>0</v>
          </cell>
          <cell r="E895">
            <v>0.03</v>
          </cell>
          <cell r="F895">
            <v>0.04</v>
          </cell>
          <cell r="G895">
            <v>0.04</v>
          </cell>
          <cell r="H895">
            <v>0.06</v>
          </cell>
          <cell r="I895">
            <v>0.13</v>
          </cell>
          <cell r="J895">
            <v>0.14</v>
          </cell>
          <cell r="K895">
            <v>0.12</v>
          </cell>
          <cell r="L895">
            <v>0.11</v>
          </cell>
          <cell r="M895">
            <v>0.07</v>
          </cell>
          <cell r="N895">
            <v>0.06</v>
          </cell>
          <cell r="O895">
            <v>0.04</v>
          </cell>
          <cell r="P895" t="str">
            <v>N</v>
          </cell>
          <cell r="Q895" t="str">
            <v>North</v>
          </cell>
          <cell r="R895" t="str">
            <v>FC</v>
          </cell>
          <cell r="S895" t="str">
            <v/>
          </cell>
          <cell r="T895" t="str">
            <v/>
          </cell>
          <cell r="U895">
            <v>0</v>
          </cell>
          <cell r="V895">
            <v>0.03</v>
          </cell>
          <cell r="W895">
            <v>0.04</v>
          </cell>
          <cell r="X895">
            <v>0.04</v>
          </cell>
          <cell r="Y895">
            <v>0.06</v>
          </cell>
          <cell r="Z895">
            <v>0.13</v>
          </cell>
          <cell r="AA895">
            <v>0.14</v>
          </cell>
          <cell r="AB895">
            <v>0.12</v>
          </cell>
          <cell r="AC895">
            <v>0.11</v>
          </cell>
          <cell r="AD895">
            <v>0.07</v>
          </cell>
          <cell r="AE895">
            <v>0.06</v>
          </cell>
          <cell r="AF895">
            <v>0.04</v>
          </cell>
        </row>
        <row r="896">
          <cell r="A896" t="str">
            <v>SNCLRA_2_HOWLNG</v>
          </cell>
          <cell r="B896" t="str">
            <v>Houwelings Nurseries Oxnard, Inc</v>
          </cell>
          <cell r="C896" t="str">
            <v>Big Creek-Ventura</v>
          </cell>
          <cell r="D896">
            <v>7.04</v>
          </cell>
          <cell r="E896">
            <v>7.24</v>
          </cell>
          <cell r="F896">
            <v>6.32</v>
          </cell>
          <cell r="G896">
            <v>5.33</v>
          </cell>
          <cell r="H896">
            <v>7.09</v>
          </cell>
          <cell r="I896">
            <v>7.17</v>
          </cell>
          <cell r="J896">
            <v>5.49</v>
          </cell>
          <cell r="K896">
            <v>4.08</v>
          </cell>
          <cell r="L896">
            <v>5.15</v>
          </cell>
          <cell r="M896">
            <v>6.71</v>
          </cell>
          <cell r="N896">
            <v>6.37</v>
          </cell>
          <cell r="O896">
            <v>4</v>
          </cell>
          <cell r="P896" t="str">
            <v>N</v>
          </cell>
          <cell r="Q896" t="str">
            <v>South</v>
          </cell>
          <cell r="R896" t="str">
            <v>FC</v>
          </cell>
          <cell r="S896" t="str">
            <v/>
          </cell>
          <cell r="T896" t="str">
            <v/>
          </cell>
          <cell r="U896">
            <v>7.04</v>
          </cell>
          <cell r="V896">
            <v>7.24</v>
          </cell>
          <cell r="W896">
            <v>6.32</v>
          </cell>
          <cell r="X896">
            <v>5.33</v>
          </cell>
          <cell r="Y896">
            <v>7.09</v>
          </cell>
          <cell r="Z896">
            <v>7.17</v>
          </cell>
          <cell r="AA896">
            <v>5.49</v>
          </cell>
          <cell r="AB896">
            <v>4.08</v>
          </cell>
          <cell r="AC896">
            <v>5.15</v>
          </cell>
          <cell r="AD896">
            <v>6.71</v>
          </cell>
          <cell r="AE896">
            <v>6.37</v>
          </cell>
          <cell r="AF896">
            <v>4</v>
          </cell>
        </row>
        <row r="897">
          <cell r="A897" t="str">
            <v>SNCLRA_2_SILBT1</v>
          </cell>
          <cell r="B897" t="str">
            <v>Silverstrand BESS</v>
          </cell>
          <cell r="C897" t="str">
            <v>Big Creek-Ventura</v>
          </cell>
          <cell r="D897">
            <v>11</v>
          </cell>
          <cell r="E897">
            <v>11</v>
          </cell>
          <cell r="F897">
            <v>11</v>
          </cell>
          <cell r="G897">
            <v>11</v>
          </cell>
          <cell r="H897">
            <v>11</v>
          </cell>
          <cell r="I897">
            <v>11</v>
          </cell>
          <cell r="J897">
            <v>11</v>
          </cell>
          <cell r="K897">
            <v>11</v>
          </cell>
          <cell r="L897">
            <v>11</v>
          </cell>
          <cell r="M897">
            <v>11</v>
          </cell>
          <cell r="N897">
            <v>11</v>
          </cell>
          <cell r="O897">
            <v>11</v>
          </cell>
          <cell r="P897" t="str">
            <v>Y</v>
          </cell>
          <cell r="Q897" t="str">
            <v>South</v>
          </cell>
          <cell r="R897" t="str">
            <v>FC</v>
          </cell>
          <cell r="S897" t="str">
            <v/>
          </cell>
          <cell r="T897" t="str">
            <v/>
          </cell>
          <cell r="U897" t="e">
            <v>#N/A</v>
          </cell>
          <cell r="V897" t="e">
            <v>#N/A</v>
          </cell>
          <cell r="W897" t="e">
            <v>#N/A</v>
          </cell>
          <cell r="X897" t="e">
            <v>#N/A</v>
          </cell>
          <cell r="Y897" t="e">
            <v>#N/A</v>
          </cell>
          <cell r="Z897" t="e">
            <v>#N/A</v>
          </cell>
          <cell r="AA897" t="e">
            <v>#N/A</v>
          </cell>
          <cell r="AB897" t="e">
            <v>#N/A</v>
          </cell>
          <cell r="AC897" t="e">
            <v>#N/A</v>
          </cell>
          <cell r="AD897" t="e">
            <v>#N/A</v>
          </cell>
          <cell r="AE897" t="e">
            <v>#N/A</v>
          </cell>
          <cell r="AF897" t="e">
            <v>#N/A</v>
          </cell>
        </row>
        <row r="898">
          <cell r="A898" t="str">
            <v>SNCLRA_2_SPRHYD</v>
          </cell>
          <cell r="B898" t="str">
            <v>Springville Hydroelectric Generator</v>
          </cell>
          <cell r="C898" t="str">
            <v>Big Creek-Ventura</v>
          </cell>
          <cell r="D898">
            <v>0.07</v>
          </cell>
          <cell r="E898">
            <v>0.01</v>
          </cell>
          <cell r="F898">
            <v>0.07</v>
          </cell>
          <cell r="G898">
            <v>0.06</v>
          </cell>
          <cell r="H898">
            <v>0.06</v>
          </cell>
          <cell r="I898">
            <v>0.15</v>
          </cell>
          <cell r="J898">
            <v>0.17</v>
          </cell>
          <cell r="K898">
            <v>0.19</v>
          </cell>
          <cell r="L898">
            <v>0.17</v>
          </cell>
          <cell r="M898">
            <v>0.17</v>
          </cell>
          <cell r="N898">
            <v>0.05</v>
          </cell>
          <cell r="O898">
            <v>0.03</v>
          </cell>
          <cell r="P898" t="str">
            <v>N</v>
          </cell>
          <cell r="Q898" t="str">
            <v>South</v>
          </cell>
          <cell r="R898" t="str">
            <v>FC</v>
          </cell>
          <cell r="S898" t="str">
            <v/>
          </cell>
          <cell r="T898" t="str">
            <v/>
          </cell>
          <cell r="U898">
            <v>0.07</v>
          </cell>
          <cell r="V898">
            <v>0.01</v>
          </cell>
          <cell r="W898">
            <v>0.07</v>
          </cell>
          <cell r="X898">
            <v>0.06</v>
          </cell>
          <cell r="Y898">
            <v>0.06</v>
          </cell>
          <cell r="Z898">
            <v>0.15</v>
          </cell>
          <cell r="AA898">
            <v>0.17</v>
          </cell>
          <cell r="AB898">
            <v>0.19</v>
          </cell>
          <cell r="AC898">
            <v>0.17</v>
          </cell>
          <cell r="AD898">
            <v>0.17</v>
          </cell>
          <cell r="AE898">
            <v>0.05</v>
          </cell>
          <cell r="AF898">
            <v>0.03</v>
          </cell>
        </row>
        <row r="899">
          <cell r="A899" t="str">
            <v>SNCLRA_2_UNIT</v>
          </cell>
          <cell r="B899" t="str">
            <v>Channel Islands Power</v>
          </cell>
          <cell r="C899" t="str">
            <v>Big Creek-Ventura</v>
          </cell>
          <cell r="D899">
            <v>27.5</v>
          </cell>
          <cell r="E899">
            <v>27.5</v>
          </cell>
          <cell r="F899">
            <v>27.5</v>
          </cell>
          <cell r="G899">
            <v>27.5</v>
          </cell>
          <cell r="H899">
            <v>27.5</v>
          </cell>
          <cell r="I899">
            <v>27.5</v>
          </cell>
          <cell r="J899">
            <v>27.5</v>
          </cell>
          <cell r="K899">
            <v>27.5</v>
          </cell>
          <cell r="L899">
            <v>27.5</v>
          </cell>
          <cell r="M899">
            <v>27.5</v>
          </cell>
          <cell r="N899">
            <v>27.5</v>
          </cell>
          <cell r="O899">
            <v>27.5</v>
          </cell>
          <cell r="P899" t="str">
            <v>Y</v>
          </cell>
          <cell r="Q899" t="str">
            <v>South</v>
          </cell>
          <cell r="R899" t="str">
            <v>FC</v>
          </cell>
          <cell r="S899" t="str">
            <v/>
          </cell>
          <cell r="T899" t="str">
            <v/>
          </cell>
          <cell r="U899" t="e">
            <v>#N/A</v>
          </cell>
          <cell r="V899" t="e">
            <v>#N/A</v>
          </cell>
          <cell r="W899" t="e">
            <v>#N/A</v>
          </cell>
          <cell r="X899" t="e">
            <v>#N/A</v>
          </cell>
          <cell r="Y899" t="e">
            <v>#N/A</v>
          </cell>
          <cell r="Z899" t="e">
            <v>#N/A</v>
          </cell>
          <cell r="AA899" t="e">
            <v>#N/A</v>
          </cell>
          <cell r="AB899" t="e">
            <v>#N/A</v>
          </cell>
          <cell r="AC899" t="e">
            <v>#N/A</v>
          </cell>
          <cell r="AD899" t="e">
            <v>#N/A</v>
          </cell>
          <cell r="AE899" t="e">
            <v>#N/A</v>
          </cell>
          <cell r="AF899" t="e">
            <v>#N/A</v>
          </cell>
        </row>
        <row r="900">
          <cell r="A900" t="str">
            <v>SNCLRA_2_UNIT1</v>
          </cell>
          <cell r="B900" t="str">
            <v>New Indy Oxnard</v>
          </cell>
          <cell r="C900" t="str">
            <v>Big Creek-Ventura</v>
          </cell>
          <cell r="D900">
            <v>14.25</v>
          </cell>
          <cell r="E900">
            <v>14.31</v>
          </cell>
          <cell r="F900">
            <v>13.67</v>
          </cell>
          <cell r="G900">
            <v>10</v>
          </cell>
          <cell r="H900">
            <v>11.21</v>
          </cell>
          <cell r="I900">
            <v>11.34</v>
          </cell>
          <cell r="J900">
            <v>10.86</v>
          </cell>
          <cell r="K900">
            <v>11.3</v>
          </cell>
          <cell r="L900">
            <v>11.05</v>
          </cell>
          <cell r="M900">
            <v>8.8</v>
          </cell>
          <cell r="N900">
            <v>10.08</v>
          </cell>
          <cell r="O900">
            <v>11.23</v>
          </cell>
          <cell r="P900" t="str">
            <v>N</v>
          </cell>
          <cell r="Q900" t="str">
            <v>South</v>
          </cell>
          <cell r="R900" t="str">
            <v>FC</v>
          </cell>
          <cell r="S900" t="str">
            <v/>
          </cell>
          <cell r="T900" t="str">
            <v/>
          </cell>
          <cell r="U900">
            <v>14.25</v>
          </cell>
          <cell r="V900">
            <v>14.31</v>
          </cell>
          <cell r="W900">
            <v>13.67</v>
          </cell>
          <cell r="X900">
            <v>10</v>
          </cell>
          <cell r="Y900">
            <v>11.21</v>
          </cell>
          <cell r="Z900">
            <v>11.34</v>
          </cell>
          <cell r="AA900">
            <v>10.86</v>
          </cell>
          <cell r="AB900">
            <v>11.3</v>
          </cell>
          <cell r="AC900">
            <v>11.05</v>
          </cell>
          <cell r="AD900">
            <v>8.8</v>
          </cell>
          <cell r="AE900">
            <v>10.08</v>
          </cell>
          <cell r="AF900">
            <v>11.23</v>
          </cell>
        </row>
        <row r="901">
          <cell r="A901" t="str">
            <v>SNCLRA_2_VESBT1</v>
          </cell>
          <cell r="B901" t="str">
            <v>Ventura Energy Storage</v>
          </cell>
          <cell r="C901" t="str">
            <v>Big Creek-Ventura</v>
          </cell>
          <cell r="D901">
            <v>100</v>
          </cell>
          <cell r="E901">
            <v>100</v>
          </cell>
          <cell r="F901">
            <v>100</v>
          </cell>
          <cell r="G901">
            <v>100</v>
          </cell>
          <cell r="H901">
            <v>100</v>
          </cell>
          <cell r="I901">
            <v>100</v>
          </cell>
          <cell r="J901">
            <v>100</v>
          </cell>
          <cell r="K901">
            <v>100</v>
          </cell>
          <cell r="L901">
            <v>100</v>
          </cell>
          <cell r="M901">
            <v>100</v>
          </cell>
          <cell r="N901">
            <v>100</v>
          </cell>
          <cell r="O901">
            <v>100</v>
          </cell>
          <cell r="P901" t="str">
            <v>Y</v>
          </cell>
          <cell r="Q901" t="str">
            <v>South</v>
          </cell>
          <cell r="R901" t="str">
            <v>FC</v>
          </cell>
          <cell r="S901" t="str">
            <v/>
          </cell>
          <cell r="T901" t="str">
            <v/>
          </cell>
          <cell r="U901" t="e">
            <v>#N/A</v>
          </cell>
          <cell r="V901" t="e">
            <v>#N/A</v>
          </cell>
          <cell r="W901" t="e">
            <v>#N/A</v>
          </cell>
          <cell r="X901" t="e">
            <v>#N/A</v>
          </cell>
          <cell r="Y901" t="e">
            <v>#N/A</v>
          </cell>
          <cell r="Z901" t="e">
            <v>#N/A</v>
          </cell>
          <cell r="AA901" t="e">
            <v>#N/A</v>
          </cell>
          <cell r="AB901" t="e">
            <v>#N/A</v>
          </cell>
          <cell r="AC901" t="e">
            <v>#N/A</v>
          </cell>
          <cell r="AD901" t="e">
            <v>#N/A</v>
          </cell>
          <cell r="AE901" t="e">
            <v>#N/A</v>
          </cell>
          <cell r="AF901" t="e">
            <v>#N/A</v>
          </cell>
        </row>
        <row r="902">
          <cell r="A902" t="str">
            <v>SNCLRA_6_OXGEN</v>
          </cell>
          <cell r="B902" t="str">
            <v>OXGEN</v>
          </cell>
          <cell r="C902" t="str">
            <v>Big Creek-Ventura</v>
          </cell>
          <cell r="D902">
            <v>47.7</v>
          </cell>
          <cell r="E902">
            <v>47.7</v>
          </cell>
          <cell r="F902">
            <v>47.7</v>
          </cell>
          <cell r="G902">
            <v>47.7</v>
          </cell>
          <cell r="H902">
            <v>47.7</v>
          </cell>
          <cell r="I902">
            <v>47.7</v>
          </cell>
          <cell r="J902">
            <v>47.7</v>
          </cell>
          <cell r="K902">
            <v>47.7</v>
          </cell>
          <cell r="L902">
            <v>47.7</v>
          </cell>
          <cell r="M902">
            <v>47.7</v>
          </cell>
          <cell r="N902">
            <v>47.7</v>
          </cell>
          <cell r="O902">
            <v>47.7</v>
          </cell>
          <cell r="P902" t="str">
            <v>Y</v>
          </cell>
          <cell r="Q902" t="str">
            <v>South</v>
          </cell>
          <cell r="R902" t="str">
            <v>FC</v>
          </cell>
          <cell r="S902" t="str">
            <v/>
          </cell>
          <cell r="T902" t="str">
            <v/>
          </cell>
          <cell r="U902" t="e">
            <v>#N/A</v>
          </cell>
          <cell r="V902" t="e">
            <v>#N/A</v>
          </cell>
          <cell r="W902" t="e">
            <v>#N/A</v>
          </cell>
          <cell r="X902" t="e">
            <v>#N/A</v>
          </cell>
          <cell r="Y902" t="e">
            <v>#N/A</v>
          </cell>
          <cell r="Z902" t="e">
            <v>#N/A</v>
          </cell>
          <cell r="AA902" t="e">
            <v>#N/A</v>
          </cell>
          <cell r="AB902" t="e">
            <v>#N/A</v>
          </cell>
          <cell r="AC902" t="e">
            <v>#N/A</v>
          </cell>
          <cell r="AD902" t="e">
            <v>#N/A</v>
          </cell>
          <cell r="AE902" t="e">
            <v>#N/A</v>
          </cell>
          <cell r="AF902" t="e">
            <v>#N/A</v>
          </cell>
        </row>
        <row r="903">
          <cell r="A903" t="str">
            <v>SNCLRA_6_PROCGN</v>
          </cell>
          <cell r="B903" t="str">
            <v>Procter and Gamble Oxnard 2</v>
          </cell>
          <cell r="C903" t="str">
            <v>Big Creek-Ventura</v>
          </cell>
          <cell r="D903">
            <v>21.67</v>
          </cell>
          <cell r="E903">
            <v>17.27</v>
          </cell>
          <cell r="F903">
            <v>21.67</v>
          </cell>
          <cell r="G903">
            <v>21.67</v>
          </cell>
          <cell r="H903">
            <v>21.35</v>
          </cell>
          <cell r="I903">
            <v>21.7</v>
          </cell>
          <cell r="J903">
            <v>20.79</v>
          </cell>
          <cell r="K903">
            <v>12.74</v>
          </cell>
          <cell r="L903">
            <v>12.55</v>
          </cell>
          <cell r="M903">
            <v>12.74</v>
          </cell>
          <cell r="N903">
            <v>12.27</v>
          </cell>
          <cell r="O903">
            <v>13.32</v>
          </cell>
          <cell r="P903" t="str">
            <v>N</v>
          </cell>
          <cell r="Q903" t="str">
            <v>South</v>
          </cell>
          <cell r="R903" t="str">
            <v>FC</v>
          </cell>
          <cell r="S903" t="str">
            <v/>
          </cell>
          <cell r="T903" t="str">
            <v/>
          </cell>
          <cell r="U903">
            <v>21.67</v>
          </cell>
          <cell r="V903">
            <v>17.27</v>
          </cell>
          <cell r="W903">
            <v>21.67</v>
          </cell>
          <cell r="X903">
            <v>21.67</v>
          </cell>
          <cell r="Y903">
            <v>21.35</v>
          </cell>
          <cell r="Z903">
            <v>21.7</v>
          </cell>
          <cell r="AA903">
            <v>20.79</v>
          </cell>
          <cell r="AB903">
            <v>12.74</v>
          </cell>
          <cell r="AC903">
            <v>12.55</v>
          </cell>
          <cell r="AD903">
            <v>12.74</v>
          </cell>
          <cell r="AE903">
            <v>12.27</v>
          </cell>
          <cell r="AF903">
            <v>13.32</v>
          </cell>
        </row>
        <row r="904">
          <cell r="A904" t="str">
            <v>SNCLRA_6_QF</v>
          </cell>
          <cell r="B904" t="str">
            <v>SANTA CLARA QFS</v>
          </cell>
          <cell r="C904" t="str">
            <v>Big Creek-Ventura</v>
          </cell>
          <cell r="D904">
            <v>0</v>
          </cell>
          <cell r="E904">
            <v>0</v>
          </cell>
          <cell r="F904">
            <v>0</v>
          </cell>
          <cell r="G904">
            <v>0</v>
          </cell>
          <cell r="H904">
            <v>0</v>
          </cell>
          <cell r="I904">
            <v>0</v>
          </cell>
          <cell r="J904">
            <v>0</v>
          </cell>
          <cell r="K904">
            <v>0</v>
          </cell>
          <cell r="L904">
            <v>0</v>
          </cell>
          <cell r="M904">
            <v>0</v>
          </cell>
          <cell r="N904">
            <v>0.11</v>
          </cell>
          <cell r="O904">
            <v>0.22</v>
          </cell>
          <cell r="P904" t="str">
            <v>N</v>
          </cell>
          <cell r="Q904" t="str">
            <v>South</v>
          </cell>
          <cell r="R904" t="str">
            <v>FC</v>
          </cell>
          <cell r="S904" t="str">
            <v/>
          </cell>
          <cell r="T904" t="str">
            <v/>
          </cell>
          <cell r="U904">
            <v>0</v>
          </cell>
          <cell r="V904">
            <v>0</v>
          </cell>
          <cell r="W904">
            <v>0</v>
          </cell>
          <cell r="X904">
            <v>0</v>
          </cell>
          <cell r="Y904">
            <v>0</v>
          </cell>
          <cell r="Z904">
            <v>0</v>
          </cell>
          <cell r="AA904">
            <v>0</v>
          </cell>
          <cell r="AB904">
            <v>0</v>
          </cell>
          <cell r="AC904">
            <v>0</v>
          </cell>
          <cell r="AD904">
            <v>0</v>
          </cell>
          <cell r="AE904">
            <v>0.11</v>
          </cell>
          <cell r="AF904">
            <v>0.22</v>
          </cell>
        </row>
        <row r="905">
          <cell r="A905" t="str">
            <v>SNDBAR_7_UNIT 1</v>
          </cell>
          <cell r="B905" t="str">
            <v>SANDBAR</v>
          </cell>
          <cell r="C905" t="str">
            <v>Stockton</v>
          </cell>
          <cell r="D905">
            <v>6.45</v>
          </cell>
          <cell r="E905">
            <v>3.95</v>
          </cell>
          <cell r="F905">
            <v>5.65</v>
          </cell>
          <cell r="G905">
            <v>8.3</v>
          </cell>
          <cell r="H905">
            <v>8.3</v>
          </cell>
          <cell r="I905">
            <v>7.45</v>
          </cell>
          <cell r="J905">
            <v>7.4</v>
          </cell>
          <cell r="K905">
            <v>7.75</v>
          </cell>
          <cell r="L905">
            <v>5.1</v>
          </cell>
          <cell r="M905">
            <v>1.22</v>
          </cell>
          <cell r="N905">
            <v>7.19</v>
          </cell>
          <cell r="O905">
            <v>12.58</v>
          </cell>
          <cell r="P905" t="str">
            <v>N</v>
          </cell>
          <cell r="Q905" t="str">
            <v>North</v>
          </cell>
          <cell r="R905" t="str">
            <v>FC</v>
          </cell>
          <cell r="S905" t="str">
            <v/>
          </cell>
          <cell r="T905" t="str">
            <v/>
          </cell>
          <cell r="U905">
            <v>6.45</v>
          </cell>
          <cell r="V905">
            <v>3.95</v>
          </cell>
          <cell r="W905">
            <v>5.65</v>
          </cell>
          <cell r="X905">
            <v>8.3</v>
          </cell>
          <cell r="Y905">
            <v>8.3</v>
          </cell>
          <cell r="Z905">
            <v>7.45</v>
          </cell>
          <cell r="AA905">
            <v>7.4</v>
          </cell>
          <cell r="AB905">
            <v>7.75</v>
          </cell>
          <cell r="AC905">
            <v>5.1</v>
          </cell>
          <cell r="AD905">
            <v>1.22</v>
          </cell>
          <cell r="AE905">
            <v>7.19</v>
          </cell>
          <cell r="AF905">
            <v>12.58</v>
          </cell>
        </row>
        <row r="906">
          <cell r="A906" t="str">
            <v>SNMALF_6_UNITS</v>
          </cell>
          <cell r="B906" t="str">
            <v>Sonoma County Landfill</v>
          </cell>
          <cell r="C906" t="str">
            <v>NCNB</v>
          </cell>
          <cell r="D906">
            <v>3.44</v>
          </cell>
          <cell r="E906">
            <v>2.82</v>
          </cell>
          <cell r="F906">
            <v>3.42</v>
          </cell>
          <cell r="G906">
            <v>3.4</v>
          </cell>
          <cell r="H906">
            <v>2.77</v>
          </cell>
          <cell r="I906">
            <v>2.5</v>
          </cell>
          <cell r="J906">
            <v>3.39</v>
          </cell>
          <cell r="K906">
            <v>3.43</v>
          </cell>
          <cell r="L906">
            <v>3.03</v>
          </cell>
          <cell r="M906">
            <v>3.02</v>
          </cell>
          <cell r="N906">
            <v>3.21</v>
          </cell>
          <cell r="O906">
            <v>3.08</v>
          </cell>
          <cell r="P906" t="str">
            <v>N</v>
          </cell>
          <cell r="Q906" t="str">
            <v>North</v>
          </cell>
          <cell r="R906" t="str">
            <v>FC</v>
          </cell>
          <cell r="S906" t="str">
            <v/>
          </cell>
          <cell r="T906" t="str">
            <v/>
          </cell>
          <cell r="U906">
            <v>3.44</v>
          </cell>
          <cell r="V906">
            <v>2.82</v>
          </cell>
          <cell r="W906">
            <v>3.42</v>
          </cell>
          <cell r="X906">
            <v>3.4</v>
          </cell>
          <cell r="Y906">
            <v>2.77</v>
          </cell>
          <cell r="Z906">
            <v>2.5</v>
          </cell>
          <cell r="AA906">
            <v>3.39</v>
          </cell>
          <cell r="AB906">
            <v>3.43</v>
          </cell>
          <cell r="AC906">
            <v>3.03</v>
          </cell>
          <cell r="AD906">
            <v>3.02</v>
          </cell>
          <cell r="AE906">
            <v>3.21</v>
          </cell>
          <cell r="AF906">
            <v>3.08</v>
          </cell>
        </row>
        <row r="907">
          <cell r="A907" t="str">
            <v>SOUTH_2_UNIT</v>
          </cell>
          <cell r="B907" t="str">
            <v>SOUTH HYDRO</v>
          </cell>
          <cell r="C907" t="str">
            <v>CAISO System</v>
          </cell>
          <cell r="D907">
            <v>2.86</v>
          </cell>
          <cell r="E907">
            <v>2.93</v>
          </cell>
          <cell r="F907">
            <v>2.9</v>
          </cell>
          <cell r="G907">
            <v>2.34</v>
          </cell>
          <cell r="H907">
            <v>2.96</v>
          </cell>
          <cell r="I907">
            <v>0.8</v>
          </cell>
          <cell r="J907">
            <v>1.64</v>
          </cell>
          <cell r="K907">
            <v>1.56</v>
          </cell>
          <cell r="L907">
            <v>1.62</v>
          </cell>
          <cell r="M907">
            <v>1.2</v>
          </cell>
          <cell r="N907">
            <v>1.43</v>
          </cell>
          <cell r="O907">
            <v>1.73</v>
          </cell>
          <cell r="P907" t="str">
            <v>N</v>
          </cell>
          <cell r="Q907" t="str">
            <v>North</v>
          </cell>
          <cell r="R907" t="str">
            <v>FC</v>
          </cell>
          <cell r="S907" t="str">
            <v/>
          </cell>
          <cell r="T907" t="str">
            <v/>
          </cell>
          <cell r="U907">
            <v>2.86</v>
          </cell>
          <cell r="V907">
            <v>2.93</v>
          </cell>
          <cell r="W907">
            <v>2.9</v>
          </cell>
          <cell r="X907">
            <v>2.34</v>
          </cell>
          <cell r="Y907">
            <v>2.96</v>
          </cell>
          <cell r="Z907">
            <v>0.8</v>
          </cell>
          <cell r="AA907">
            <v>1.64</v>
          </cell>
          <cell r="AB907">
            <v>1.56</v>
          </cell>
          <cell r="AC907">
            <v>1.62</v>
          </cell>
          <cell r="AD907">
            <v>1.2</v>
          </cell>
          <cell r="AE907">
            <v>1.43</v>
          </cell>
          <cell r="AF907">
            <v>1.73</v>
          </cell>
        </row>
        <row r="908">
          <cell r="A908" t="str">
            <v>SPAULD_6_UNIT 3</v>
          </cell>
          <cell r="B908" t="str">
            <v>SPAULDING HYDRO PH 3 UNIT</v>
          </cell>
          <cell r="C908" t="str">
            <v>Sierra</v>
          </cell>
          <cell r="D908">
            <v>1.01</v>
          </cell>
          <cell r="E908">
            <v>0.87</v>
          </cell>
          <cell r="F908">
            <v>1.5</v>
          </cell>
          <cell r="G908">
            <v>2.4</v>
          </cell>
          <cell r="H908">
            <v>3.76</v>
          </cell>
          <cell r="I908">
            <v>1.15</v>
          </cell>
          <cell r="J908">
            <v>3.66</v>
          </cell>
          <cell r="K908">
            <v>3.76</v>
          </cell>
          <cell r="L908">
            <v>2.7</v>
          </cell>
          <cell r="M908">
            <v>2.05</v>
          </cell>
          <cell r="N908">
            <v>1.2</v>
          </cell>
          <cell r="O908">
            <v>0.9</v>
          </cell>
          <cell r="P908" t="str">
            <v>N</v>
          </cell>
          <cell r="Q908" t="str">
            <v>North</v>
          </cell>
          <cell r="R908" t="str">
            <v>FC</v>
          </cell>
          <cell r="S908" t="str">
            <v/>
          </cell>
          <cell r="T908" t="str">
            <v/>
          </cell>
          <cell r="U908">
            <v>1.01</v>
          </cell>
          <cell r="V908">
            <v>0.87</v>
          </cell>
          <cell r="W908">
            <v>1.5</v>
          </cell>
          <cell r="X908">
            <v>2.4</v>
          </cell>
          <cell r="Y908">
            <v>3.76</v>
          </cell>
          <cell r="Z908">
            <v>1.15</v>
          </cell>
          <cell r="AA908">
            <v>3.66</v>
          </cell>
          <cell r="AB908">
            <v>3.76</v>
          </cell>
          <cell r="AC908">
            <v>2.7</v>
          </cell>
          <cell r="AD908">
            <v>2.05</v>
          </cell>
          <cell r="AE908">
            <v>1.2</v>
          </cell>
          <cell r="AF908">
            <v>0.9</v>
          </cell>
        </row>
        <row r="909">
          <cell r="A909" t="str">
            <v>SPAULD_6_UNIT12</v>
          </cell>
          <cell r="B909" t="str">
            <v>SPAULDING HYDRO PH 1 &amp; 2 AGGREGATE</v>
          </cell>
          <cell r="C909" t="str">
            <v>Sierra</v>
          </cell>
          <cell r="D909">
            <v>2.5</v>
          </cell>
          <cell r="E909">
            <v>2.1</v>
          </cell>
          <cell r="F909">
            <v>1.96</v>
          </cell>
          <cell r="G909">
            <v>2.16</v>
          </cell>
          <cell r="H909">
            <v>5.22</v>
          </cell>
          <cell r="I909">
            <v>4.4</v>
          </cell>
          <cell r="J909">
            <v>3.41</v>
          </cell>
          <cell r="K909">
            <v>3.63</v>
          </cell>
          <cell r="L909">
            <v>1.2</v>
          </cell>
          <cell r="M909">
            <v>1.2</v>
          </cell>
          <cell r="N909">
            <v>1.6</v>
          </cell>
          <cell r="O909">
            <v>2.56</v>
          </cell>
          <cell r="P909" t="str">
            <v>Y</v>
          </cell>
          <cell r="Q909" t="str">
            <v>North</v>
          </cell>
          <cell r="R909" t="str">
            <v>FC</v>
          </cell>
          <cell r="S909" t="str">
            <v/>
          </cell>
          <cell r="T909" t="str">
            <v/>
          </cell>
          <cell r="U909" t="e">
            <v>#N/A</v>
          </cell>
          <cell r="V909" t="e">
            <v>#N/A</v>
          </cell>
          <cell r="W909" t="e">
            <v>#N/A</v>
          </cell>
          <cell r="X909" t="e">
            <v>#N/A</v>
          </cell>
          <cell r="Y909" t="e">
            <v>#N/A</v>
          </cell>
          <cell r="Z909" t="e">
            <v>#N/A</v>
          </cell>
          <cell r="AA909" t="e">
            <v>#N/A</v>
          </cell>
          <cell r="AB909" t="e">
            <v>#N/A</v>
          </cell>
          <cell r="AC909" t="e">
            <v>#N/A</v>
          </cell>
          <cell r="AD909" t="e">
            <v>#N/A</v>
          </cell>
          <cell r="AE909" t="e">
            <v>#N/A</v>
          </cell>
          <cell r="AF909" t="e">
            <v>#N/A</v>
          </cell>
        </row>
        <row r="910">
          <cell r="A910" t="str">
            <v>SPBURN_2_UNIT 1</v>
          </cell>
          <cell r="B910" t="str">
            <v>Burney Biomass</v>
          </cell>
          <cell r="C910" t="str">
            <v>CAISO System</v>
          </cell>
          <cell r="D910">
            <v>6.99</v>
          </cell>
          <cell r="E910">
            <v>9.4</v>
          </cell>
          <cell r="F910">
            <v>9.61</v>
          </cell>
          <cell r="G910">
            <v>9.44</v>
          </cell>
          <cell r="H910">
            <v>9.67</v>
          </cell>
          <cell r="I910">
            <v>12.33</v>
          </cell>
          <cell r="J910">
            <v>12.59</v>
          </cell>
          <cell r="K910">
            <v>12.22</v>
          </cell>
          <cell r="L910">
            <v>12.51</v>
          </cell>
          <cell r="M910">
            <v>11.99</v>
          </cell>
          <cell r="N910">
            <v>11.99</v>
          </cell>
          <cell r="O910">
            <v>9.03</v>
          </cell>
          <cell r="P910" t="str">
            <v>N</v>
          </cell>
          <cell r="Q910" t="str">
            <v>North</v>
          </cell>
          <cell r="R910" t="str">
            <v>FC</v>
          </cell>
          <cell r="S910" t="str">
            <v/>
          </cell>
          <cell r="T910" t="str">
            <v/>
          </cell>
          <cell r="U910">
            <v>6.99</v>
          </cell>
          <cell r="V910">
            <v>9.4</v>
          </cell>
          <cell r="W910">
            <v>9.61</v>
          </cell>
          <cell r="X910">
            <v>9.44</v>
          </cell>
          <cell r="Y910">
            <v>9.67</v>
          </cell>
          <cell r="Z910">
            <v>12.33</v>
          </cell>
          <cell r="AA910">
            <v>12.59</v>
          </cell>
          <cell r="AB910">
            <v>12.22</v>
          </cell>
          <cell r="AC910">
            <v>12.51</v>
          </cell>
          <cell r="AD910">
            <v>11.99</v>
          </cell>
          <cell r="AE910">
            <v>11.99</v>
          </cell>
          <cell r="AF910">
            <v>9.03</v>
          </cell>
        </row>
        <row r="911">
          <cell r="A911" t="str">
            <v>SPBURN_7_SNOWMT</v>
          </cell>
          <cell r="B911" t="str">
            <v>Burney Creek Hydro</v>
          </cell>
          <cell r="C911" t="str">
            <v>CAISO System</v>
          </cell>
          <cell r="D911">
            <v>0.5</v>
          </cell>
          <cell r="E911">
            <v>0.65</v>
          </cell>
          <cell r="F911">
            <v>1.01</v>
          </cell>
          <cell r="G911">
            <v>1.38</v>
          </cell>
          <cell r="H911">
            <v>1.11</v>
          </cell>
          <cell r="I911">
            <v>0.19</v>
          </cell>
          <cell r="J911">
            <v>0</v>
          </cell>
          <cell r="K911">
            <v>0</v>
          </cell>
          <cell r="L911">
            <v>0</v>
          </cell>
          <cell r="M911">
            <v>0.01</v>
          </cell>
          <cell r="N911">
            <v>0.01</v>
          </cell>
          <cell r="O911">
            <v>0.07</v>
          </cell>
          <cell r="P911" t="str">
            <v>N</v>
          </cell>
          <cell r="Q911" t="str">
            <v>North</v>
          </cell>
          <cell r="R911" t="str">
            <v>FC</v>
          </cell>
          <cell r="S911" t="str">
            <v/>
          </cell>
          <cell r="T911" t="str">
            <v/>
          </cell>
          <cell r="U911">
            <v>0.5</v>
          </cell>
          <cell r="V911">
            <v>0.65</v>
          </cell>
          <cell r="W911">
            <v>1.01</v>
          </cell>
          <cell r="X911">
            <v>1.38</v>
          </cell>
          <cell r="Y911">
            <v>1.11</v>
          </cell>
          <cell r="Z911">
            <v>0.19</v>
          </cell>
          <cell r="AA911">
            <v>0</v>
          </cell>
          <cell r="AB911">
            <v>0</v>
          </cell>
          <cell r="AC911">
            <v>0</v>
          </cell>
          <cell r="AD911">
            <v>0.01</v>
          </cell>
          <cell r="AE911">
            <v>0.01</v>
          </cell>
          <cell r="AF911">
            <v>0.07</v>
          </cell>
        </row>
        <row r="912">
          <cell r="A912" t="str">
            <v>SPI LI_2_UNIT 1</v>
          </cell>
          <cell r="B912" t="str">
            <v>Lincoln Biomass</v>
          </cell>
          <cell r="C912" t="str">
            <v>Sierra</v>
          </cell>
          <cell r="D912">
            <v>7.39</v>
          </cell>
          <cell r="E912">
            <v>6.58</v>
          </cell>
          <cell r="F912">
            <v>6.4</v>
          </cell>
          <cell r="G912">
            <v>6.26</v>
          </cell>
          <cell r="H912">
            <v>8.02</v>
          </cell>
          <cell r="I912">
            <v>9.44</v>
          </cell>
          <cell r="J912">
            <v>9.48</v>
          </cell>
          <cell r="K912">
            <v>9.66</v>
          </cell>
          <cell r="L912">
            <v>9.3</v>
          </cell>
          <cell r="M912">
            <v>8.35</v>
          </cell>
          <cell r="N912">
            <v>6.4</v>
          </cell>
          <cell r="O912">
            <v>7.07</v>
          </cell>
          <cell r="P912" t="str">
            <v>N</v>
          </cell>
          <cell r="Q912" t="str">
            <v>North</v>
          </cell>
          <cell r="R912" t="str">
            <v>FC</v>
          </cell>
          <cell r="S912" t="str">
            <v/>
          </cell>
          <cell r="T912" t="str">
            <v/>
          </cell>
          <cell r="U912">
            <v>7.39</v>
          </cell>
          <cell r="V912">
            <v>6.58</v>
          </cell>
          <cell r="W912">
            <v>6.4</v>
          </cell>
          <cell r="X912">
            <v>6.26</v>
          </cell>
          <cell r="Y912">
            <v>8.02</v>
          </cell>
          <cell r="Z912">
            <v>9.44</v>
          </cell>
          <cell r="AA912">
            <v>9.48</v>
          </cell>
          <cell r="AB912">
            <v>9.66</v>
          </cell>
          <cell r="AC912">
            <v>9.3</v>
          </cell>
          <cell r="AD912">
            <v>8.35</v>
          </cell>
          <cell r="AE912">
            <v>6.4</v>
          </cell>
          <cell r="AF912">
            <v>7.07</v>
          </cell>
        </row>
        <row r="913">
          <cell r="A913" t="str">
            <v>SPIAND_1_ANDSN2</v>
          </cell>
          <cell r="B913" t="str">
            <v>SPI Anderson 2</v>
          </cell>
          <cell r="C913" t="str">
            <v>CAISO System</v>
          </cell>
          <cell r="D913">
            <v>16.53</v>
          </cell>
          <cell r="E913">
            <v>16.74</v>
          </cell>
          <cell r="F913">
            <v>17.08</v>
          </cell>
          <cell r="G913">
            <v>16.89</v>
          </cell>
          <cell r="H913">
            <v>18.38</v>
          </cell>
          <cell r="I913">
            <v>17.87</v>
          </cell>
          <cell r="J913">
            <v>18.08</v>
          </cell>
          <cell r="K913">
            <v>18.66</v>
          </cell>
          <cell r="L913">
            <v>18.52</v>
          </cell>
          <cell r="M913">
            <v>15.31</v>
          </cell>
          <cell r="N913">
            <v>14.63</v>
          </cell>
          <cell r="O913">
            <v>15.02</v>
          </cell>
          <cell r="P913" t="str">
            <v>N</v>
          </cell>
          <cell r="Q913" t="str">
            <v>North</v>
          </cell>
          <cell r="R913" t="str">
            <v>FC</v>
          </cell>
          <cell r="S913" t="str">
            <v/>
          </cell>
          <cell r="T913" t="str">
            <v/>
          </cell>
          <cell r="U913">
            <v>16.53</v>
          </cell>
          <cell r="V913">
            <v>16.74</v>
          </cell>
          <cell r="W913">
            <v>17.08</v>
          </cell>
          <cell r="X913">
            <v>16.89</v>
          </cell>
          <cell r="Y913">
            <v>18.38</v>
          </cell>
          <cell r="Z913">
            <v>17.87</v>
          </cell>
          <cell r="AA913">
            <v>18.08</v>
          </cell>
          <cell r="AB913">
            <v>18.66</v>
          </cell>
          <cell r="AC913">
            <v>18.52</v>
          </cell>
          <cell r="AD913">
            <v>15.31</v>
          </cell>
          <cell r="AE913">
            <v>14.63</v>
          </cell>
          <cell r="AF913">
            <v>15.02</v>
          </cell>
        </row>
        <row r="914">
          <cell r="A914" t="str">
            <v>SPICER_1_UNITS</v>
          </cell>
          <cell r="B914" t="str">
            <v>SPICER HYDRO UNITS 1-3 AGGREGATE</v>
          </cell>
          <cell r="C914" t="str">
            <v>CAISO System</v>
          </cell>
          <cell r="D914">
            <v>6</v>
          </cell>
          <cell r="E914">
            <v>6</v>
          </cell>
          <cell r="F914">
            <v>6</v>
          </cell>
          <cell r="G914">
            <v>6</v>
          </cell>
          <cell r="H914">
            <v>6</v>
          </cell>
          <cell r="I914">
            <v>6</v>
          </cell>
          <cell r="J914">
            <v>6</v>
          </cell>
          <cell r="K914">
            <v>6</v>
          </cell>
          <cell r="L914">
            <v>6</v>
          </cell>
          <cell r="M914">
            <v>6</v>
          </cell>
          <cell r="N914">
            <v>6</v>
          </cell>
          <cell r="O914">
            <v>6</v>
          </cell>
          <cell r="P914" t="str">
            <v>Y</v>
          </cell>
          <cell r="Q914" t="str">
            <v>North</v>
          </cell>
          <cell r="R914" t="str">
            <v>FC</v>
          </cell>
          <cell r="S914" t="str">
            <v/>
          </cell>
          <cell r="T914" t="str">
            <v/>
          </cell>
          <cell r="U914" t="e">
            <v>#N/A</v>
          </cell>
          <cell r="V914" t="e">
            <v>#N/A</v>
          </cell>
          <cell r="W914" t="e">
            <v>#N/A</v>
          </cell>
          <cell r="X914" t="e">
            <v>#N/A</v>
          </cell>
          <cell r="Y914" t="e">
            <v>#N/A</v>
          </cell>
          <cell r="Z914" t="e">
            <v>#N/A</v>
          </cell>
          <cell r="AA914" t="e">
            <v>#N/A</v>
          </cell>
          <cell r="AB914" t="e">
            <v>#N/A</v>
          </cell>
          <cell r="AC914" t="e">
            <v>#N/A</v>
          </cell>
          <cell r="AD914" t="e">
            <v>#N/A</v>
          </cell>
          <cell r="AE914" t="e">
            <v>#N/A</v>
          </cell>
          <cell r="AF914" t="e">
            <v>#N/A</v>
          </cell>
        </row>
        <row r="915">
          <cell r="A915" t="str">
            <v>SPIFBD_1_PL1X2</v>
          </cell>
          <cell r="B915" t="str">
            <v>SIERRA PACIFIC IND. (SONORA)</v>
          </cell>
          <cell r="C915" t="str">
            <v>Stockton</v>
          </cell>
          <cell r="D915">
            <v>2.48</v>
          </cell>
          <cell r="E915">
            <v>2.26</v>
          </cell>
          <cell r="F915">
            <v>2.53</v>
          </cell>
          <cell r="G915">
            <v>2.77</v>
          </cell>
          <cell r="H915">
            <v>3.32</v>
          </cell>
          <cell r="I915">
            <v>3.28</v>
          </cell>
          <cell r="J915">
            <v>3.53</v>
          </cell>
          <cell r="K915">
            <v>3.67</v>
          </cell>
          <cell r="L915">
            <v>3.39</v>
          </cell>
          <cell r="M915">
            <v>3</v>
          </cell>
          <cell r="N915">
            <v>2.74</v>
          </cell>
          <cell r="O915">
            <v>2.6</v>
          </cell>
          <cell r="P915" t="str">
            <v>N</v>
          </cell>
          <cell r="Q915" t="str">
            <v>North</v>
          </cell>
          <cell r="R915" t="str">
            <v>FC</v>
          </cell>
          <cell r="S915" t="str">
            <v/>
          </cell>
          <cell r="T915" t="str">
            <v/>
          </cell>
          <cell r="U915">
            <v>2.48</v>
          </cell>
          <cell r="V915">
            <v>2.26</v>
          </cell>
          <cell r="W915">
            <v>2.53</v>
          </cell>
          <cell r="X915">
            <v>2.77</v>
          </cell>
          <cell r="Y915">
            <v>3.32</v>
          </cell>
          <cell r="Z915">
            <v>3.28</v>
          </cell>
          <cell r="AA915">
            <v>3.53</v>
          </cell>
          <cell r="AB915">
            <v>3.67</v>
          </cell>
          <cell r="AC915">
            <v>3.39</v>
          </cell>
          <cell r="AD915">
            <v>3</v>
          </cell>
          <cell r="AE915">
            <v>2.74</v>
          </cell>
          <cell r="AF915">
            <v>2.6</v>
          </cell>
        </row>
        <row r="916">
          <cell r="A916" t="str">
            <v>SPQUIN_6_SRPCQU</v>
          </cell>
          <cell r="B916" t="str">
            <v>Quincy Biomass</v>
          </cell>
          <cell r="C916" t="str">
            <v>CAISO System</v>
          </cell>
          <cell r="D916">
            <v>18.25</v>
          </cell>
          <cell r="E916">
            <v>15.95</v>
          </cell>
          <cell r="F916">
            <v>16.06</v>
          </cell>
          <cell r="G916">
            <v>9.27</v>
          </cell>
          <cell r="H916">
            <v>19.18</v>
          </cell>
          <cell r="I916">
            <v>21.47</v>
          </cell>
          <cell r="J916">
            <v>19.27</v>
          </cell>
          <cell r="K916">
            <v>14.51</v>
          </cell>
          <cell r="L916">
            <v>12.65</v>
          </cell>
          <cell r="M916">
            <v>8.73</v>
          </cell>
          <cell r="N916">
            <v>7.99</v>
          </cell>
          <cell r="O916">
            <v>15.7</v>
          </cell>
          <cell r="P916" t="str">
            <v>N</v>
          </cell>
          <cell r="Q916" t="str">
            <v>North</v>
          </cell>
          <cell r="R916" t="str">
            <v>FC</v>
          </cell>
          <cell r="S916" t="str">
            <v/>
          </cell>
          <cell r="T916" t="str">
            <v/>
          </cell>
          <cell r="U916">
            <v>18.25</v>
          </cell>
          <cell r="V916">
            <v>15.95</v>
          </cell>
          <cell r="W916">
            <v>16.06</v>
          </cell>
          <cell r="X916">
            <v>9.27</v>
          </cell>
          <cell r="Y916">
            <v>19.18</v>
          </cell>
          <cell r="Z916">
            <v>21.47</v>
          </cell>
          <cell r="AA916">
            <v>19.27</v>
          </cell>
          <cell r="AB916">
            <v>14.51</v>
          </cell>
          <cell r="AC916">
            <v>12.65</v>
          </cell>
          <cell r="AD916">
            <v>8.73</v>
          </cell>
          <cell r="AE916">
            <v>7.99</v>
          </cell>
          <cell r="AF916">
            <v>15.7</v>
          </cell>
        </row>
        <row r="917">
          <cell r="A917" t="str">
            <v>SPRGAP_1_UNIT 1</v>
          </cell>
          <cell r="B917" t="str">
            <v>SPRING GAP HYDRO</v>
          </cell>
          <cell r="C917" t="str">
            <v>Stockton</v>
          </cell>
          <cell r="D917">
            <v>1.81</v>
          </cell>
          <cell r="E917">
            <v>1.23</v>
          </cell>
          <cell r="F917">
            <v>2.86</v>
          </cell>
          <cell r="G917">
            <v>5.08</v>
          </cell>
          <cell r="H917">
            <v>4.71</v>
          </cell>
          <cell r="I917">
            <v>2.75</v>
          </cell>
          <cell r="J917">
            <v>1.74</v>
          </cell>
          <cell r="K917">
            <v>0.09</v>
          </cell>
          <cell r="L917">
            <v>3.21</v>
          </cell>
          <cell r="M917">
            <v>3.35</v>
          </cell>
          <cell r="N917">
            <v>2</v>
          </cell>
          <cell r="O917">
            <v>2.99</v>
          </cell>
          <cell r="P917" t="str">
            <v>N</v>
          </cell>
          <cell r="Q917" t="str">
            <v>North</v>
          </cell>
          <cell r="R917" t="str">
            <v>FC</v>
          </cell>
          <cell r="S917" t="str">
            <v/>
          </cell>
          <cell r="T917" t="str">
            <v/>
          </cell>
          <cell r="U917">
            <v>1.81</v>
          </cell>
          <cell r="V917">
            <v>1.23</v>
          </cell>
          <cell r="W917">
            <v>2.86</v>
          </cell>
          <cell r="X917">
            <v>5.08</v>
          </cell>
          <cell r="Y917">
            <v>4.71</v>
          </cell>
          <cell r="Z917">
            <v>2.75</v>
          </cell>
          <cell r="AA917">
            <v>1.74</v>
          </cell>
          <cell r="AB917">
            <v>0.09</v>
          </cell>
          <cell r="AC917">
            <v>3.21</v>
          </cell>
          <cell r="AD917">
            <v>3.35</v>
          </cell>
          <cell r="AE917">
            <v>2</v>
          </cell>
          <cell r="AF917">
            <v>2.99</v>
          </cell>
        </row>
        <row r="918">
          <cell r="A918" t="str">
            <v>SPRGVL_2_CREST</v>
          </cell>
          <cell r="B918" t="str">
            <v>Springerville Aggregate Solar Resources</v>
          </cell>
          <cell r="C918" t="str">
            <v>Big Creek-Ventura</v>
          </cell>
          <cell r="D918">
            <v>0</v>
          </cell>
          <cell r="E918">
            <v>0</v>
          </cell>
          <cell r="F918">
            <v>0</v>
          </cell>
          <cell r="G918">
            <v>0</v>
          </cell>
          <cell r="H918">
            <v>0</v>
          </cell>
          <cell r="I918">
            <v>0</v>
          </cell>
          <cell r="J918">
            <v>0</v>
          </cell>
          <cell r="K918">
            <v>0</v>
          </cell>
          <cell r="L918">
            <v>0</v>
          </cell>
          <cell r="M918">
            <v>0</v>
          </cell>
          <cell r="N918">
            <v>0</v>
          </cell>
          <cell r="O918">
            <v>0</v>
          </cell>
          <cell r="P918" t="str">
            <v>N</v>
          </cell>
          <cell r="Q918" t="str">
            <v>South</v>
          </cell>
          <cell r="R918" t="str">
            <v>EO</v>
          </cell>
          <cell r="S918" t="str">
            <v/>
          </cell>
          <cell r="T918" t="str">
            <v/>
          </cell>
          <cell r="U918">
            <v>0.01</v>
          </cell>
          <cell r="V918">
            <v>0.09</v>
          </cell>
          <cell r="W918">
            <v>0.11</v>
          </cell>
          <cell r="X918">
            <v>0.13</v>
          </cell>
          <cell r="Y918">
            <v>0.19</v>
          </cell>
          <cell r="Z918">
            <v>0.39</v>
          </cell>
          <cell r="AA918">
            <v>0.43</v>
          </cell>
          <cell r="AB918">
            <v>0.37</v>
          </cell>
          <cell r="AC918">
            <v>0.33</v>
          </cell>
          <cell r="AD918">
            <v>0.22</v>
          </cell>
          <cell r="AE918">
            <v>0.17</v>
          </cell>
          <cell r="AF918">
            <v>0.11</v>
          </cell>
        </row>
        <row r="919">
          <cell r="A919" t="str">
            <v>SPRGVL_2_EXETPV</v>
          </cell>
          <cell r="B919" t="str">
            <v>Exeter Tulare PV</v>
          </cell>
          <cell r="C919" t="str">
            <v>Big Creek-Ventura</v>
          </cell>
          <cell r="D919">
            <v>0</v>
          </cell>
          <cell r="E919">
            <v>0</v>
          </cell>
          <cell r="F919">
            <v>0</v>
          </cell>
          <cell r="G919">
            <v>0</v>
          </cell>
          <cell r="H919">
            <v>0</v>
          </cell>
          <cell r="I919">
            <v>0</v>
          </cell>
          <cell r="J919">
            <v>0</v>
          </cell>
          <cell r="K919">
            <v>0</v>
          </cell>
          <cell r="L919">
            <v>0</v>
          </cell>
          <cell r="M919">
            <v>0</v>
          </cell>
          <cell r="N919">
            <v>0</v>
          </cell>
          <cell r="O919">
            <v>0</v>
          </cell>
          <cell r="P919" t="str">
            <v>N</v>
          </cell>
          <cell r="Q919" t="str">
            <v>South</v>
          </cell>
          <cell r="R919" t="str">
            <v>EO</v>
          </cell>
          <cell r="U919">
            <v>0.01</v>
          </cell>
          <cell r="V919">
            <v>0.11</v>
          </cell>
          <cell r="W919">
            <v>0.12</v>
          </cell>
          <cell r="X919">
            <v>0.15</v>
          </cell>
          <cell r="Y919">
            <v>0.22</v>
          </cell>
          <cell r="Z919">
            <v>0.46</v>
          </cell>
          <cell r="AA919">
            <v>0.5</v>
          </cell>
          <cell r="AB919">
            <v>0.43</v>
          </cell>
          <cell r="AC919">
            <v>0.39</v>
          </cell>
          <cell r="AD919">
            <v>0.26</v>
          </cell>
          <cell r="AE919">
            <v>0.2</v>
          </cell>
          <cell r="AF919">
            <v>0.12</v>
          </cell>
        </row>
        <row r="920">
          <cell r="A920" t="str">
            <v>SPRGVL_2_LINDPV</v>
          </cell>
          <cell r="B920" t="str">
            <v>Lindsay Tulare PV</v>
          </cell>
          <cell r="C920" t="str">
            <v>Big Creek-Ventura</v>
          </cell>
          <cell r="D920">
            <v>0</v>
          </cell>
          <cell r="E920">
            <v>0</v>
          </cell>
          <cell r="F920">
            <v>0</v>
          </cell>
          <cell r="G920">
            <v>0</v>
          </cell>
          <cell r="H920">
            <v>0</v>
          </cell>
          <cell r="I920">
            <v>0</v>
          </cell>
          <cell r="J920">
            <v>0</v>
          </cell>
          <cell r="K920">
            <v>0</v>
          </cell>
          <cell r="L920">
            <v>0</v>
          </cell>
          <cell r="M920">
            <v>0</v>
          </cell>
          <cell r="N920">
            <v>0</v>
          </cell>
          <cell r="O920">
            <v>0</v>
          </cell>
          <cell r="P920" t="str">
            <v>N</v>
          </cell>
          <cell r="Q920" t="str">
            <v>South</v>
          </cell>
          <cell r="R920" t="str">
            <v>EO</v>
          </cell>
          <cell r="U920">
            <v>0.02</v>
          </cell>
          <cell r="V920">
            <v>0.12</v>
          </cell>
          <cell r="W920">
            <v>0.14</v>
          </cell>
          <cell r="X920">
            <v>0.18</v>
          </cell>
          <cell r="Y920">
            <v>0.26</v>
          </cell>
          <cell r="Z920">
            <v>0.52</v>
          </cell>
          <cell r="AA920">
            <v>0.58</v>
          </cell>
          <cell r="AB920">
            <v>0.5</v>
          </cell>
          <cell r="AC920">
            <v>0.44</v>
          </cell>
          <cell r="AD920">
            <v>0.3</v>
          </cell>
          <cell r="AE920">
            <v>0.23</v>
          </cell>
          <cell r="AF920">
            <v>0.14</v>
          </cell>
        </row>
        <row r="921">
          <cell r="A921" t="str">
            <v>SPRGVL_2_PORTPV</v>
          </cell>
          <cell r="B921" t="str">
            <v>Porterville Tulare PV</v>
          </cell>
          <cell r="C921" t="str">
            <v>Big Creek-Ventura</v>
          </cell>
          <cell r="D921">
            <v>0</v>
          </cell>
          <cell r="E921">
            <v>0</v>
          </cell>
          <cell r="F921">
            <v>0</v>
          </cell>
          <cell r="G921">
            <v>0</v>
          </cell>
          <cell r="H921">
            <v>0</v>
          </cell>
          <cell r="I921">
            <v>0</v>
          </cell>
          <cell r="J921">
            <v>0</v>
          </cell>
          <cell r="K921">
            <v>0</v>
          </cell>
          <cell r="L921">
            <v>0</v>
          </cell>
          <cell r="M921">
            <v>0</v>
          </cell>
          <cell r="N921">
            <v>0</v>
          </cell>
          <cell r="O921">
            <v>0</v>
          </cell>
          <cell r="P921" t="str">
            <v>N</v>
          </cell>
          <cell r="Q921" t="str">
            <v>South</v>
          </cell>
          <cell r="R921" t="str">
            <v>EO</v>
          </cell>
          <cell r="U921">
            <v>0.01</v>
          </cell>
          <cell r="V921">
            <v>0.11</v>
          </cell>
          <cell r="W921">
            <v>0.12</v>
          </cell>
          <cell r="X921">
            <v>0.15</v>
          </cell>
          <cell r="Y921">
            <v>0.22</v>
          </cell>
          <cell r="Z921">
            <v>0.46</v>
          </cell>
          <cell r="AA921">
            <v>0.5</v>
          </cell>
          <cell r="AB921">
            <v>0.43</v>
          </cell>
          <cell r="AC921">
            <v>0.39</v>
          </cell>
          <cell r="AD921">
            <v>0.26</v>
          </cell>
          <cell r="AE921">
            <v>0.2</v>
          </cell>
          <cell r="AF921">
            <v>0.12</v>
          </cell>
        </row>
        <row r="922">
          <cell r="A922" t="str">
            <v>SPRGVL_2_QF</v>
          </cell>
          <cell r="B922" t="str">
            <v>SPRINGVILLE QFS</v>
          </cell>
          <cell r="C922" t="str">
            <v>Big Creek-Ventura</v>
          </cell>
          <cell r="D922">
            <v>0.05</v>
          </cell>
          <cell r="E922">
            <v>0.18</v>
          </cell>
          <cell r="F922">
            <v>0.18</v>
          </cell>
          <cell r="G922">
            <v>0.18</v>
          </cell>
          <cell r="H922">
            <v>0.18</v>
          </cell>
          <cell r="I922">
            <v>0.02</v>
          </cell>
          <cell r="J922">
            <v>0.18</v>
          </cell>
          <cell r="K922">
            <v>0.18</v>
          </cell>
          <cell r="L922">
            <v>0.16</v>
          </cell>
          <cell r="M922">
            <v>0.08</v>
          </cell>
          <cell r="N922">
            <v>0.04</v>
          </cell>
          <cell r="O922">
            <v>0.01</v>
          </cell>
          <cell r="P922" t="str">
            <v>N</v>
          </cell>
          <cell r="Q922" t="str">
            <v>South</v>
          </cell>
          <cell r="R922" t="str">
            <v>FC</v>
          </cell>
          <cell r="S922" t="str">
            <v/>
          </cell>
          <cell r="T922" t="str">
            <v/>
          </cell>
          <cell r="U922">
            <v>0.05</v>
          </cell>
          <cell r="V922">
            <v>0.18</v>
          </cell>
          <cell r="W922">
            <v>0.25</v>
          </cell>
          <cell r="X922">
            <v>0.24</v>
          </cell>
          <cell r="Y922">
            <v>0.3</v>
          </cell>
          <cell r="Z922">
            <v>0.02</v>
          </cell>
          <cell r="AA922">
            <v>0.33</v>
          </cell>
          <cell r="AB922">
            <v>0.37</v>
          </cell>
          <cell r="AC922">
            <v>0.16</v>
          </cell>
          <cell r="AD922">
            <v>0.08</v>
          </cell>
          <cell r="AE922">
            <v>0.04</v>
          </cell>
          <cell r="AF922">
            <v>0.01</v>
          </cell>
        </row>
        <row r="923">
          <cell r="A923" t="str">
            <v>SPRGVL_2_TULESC</v>
          </cell>
          <cell r="B923" t="str">
            <v>TULE RIVER HYDRO PLANT (SCE)</v>
          </cell>
          <cell r="C923" t="str">
            <v>Big Creek-Ventura</v>
          </cell>
          <cell r="D923">
            <v>0</v>
          </cell>
          <cell r="E923">
            <v>0</v>
          </cell>
          <cell r="F923">
            <v>0</v>
          </cell>
          <cell r="G923">
            <v>0</v>
          </cell>
          <cell r="H923">
            <v>0</v>
          </cell>
          <cell r="I923">
            <v>0</v>
          </cell>
          <cell r="J923">
            <v>0</v>
          </cell>
          <cell r="K923">
            <v>0</v>
          </cell>
          <cell r="L923">
            <v>0</v>
          </cell>
          <cell r="M923">
            <v>0</v>
          </cell>
          <cell r="N923">
            <v>0</v>
          </cell>
          <cell r="O923">
            <v>0</v>
          </cell>
          <cell r="P923" t="str">
            <v>N</v>
          </cell>
          <cell r="Q923" t="str">
            <v>South</v>
          </cell>
          <cell r="R923" t="str">
            <v>FC</v>
          </cell>
          <cell r="S923" t="str">
            <v/>
          </cell>
          <cell r="T923" t="str">
            <v/>
          </cell>
          <cell r="U923">
            <v>0</v>
          </cell>
          <cell r="V923">
            <v>0</v>
          </cell>
          <cell r="W923">
            <v>0</v>
          </cell>
          <cell r="X923">
            <v>0</v>
          </cell>
          <cell r="Y923">
            <v>0</v>
          </cell>
          <cell r="Z923">
            <v>0</v>
          </cell>
          <cell r="AA923">
            <v>0</v>
          </cell>
          <cell r="AB923">
            <v>0</v>
          </cell>
          <cell r="AC923">
            <v>0</v>
          </cell>
          <cell r="AD923">
            <v>0</v>
          </cell>
          <cell r="AE923">
            <v>0</v>
          </cell>
          <cell r="AF923">
            <v>0</v>
          </cell>
        </row>
        <row r="924">
          <cell r="A924" t="str">
            <v>SRINTL_6_UNIT</v>
          </cell>
          <cell r="B924" t="str">
            <v>SRI INTERNATIONAL</v>
          </cell>
          <cell r="C924" t="str">
            <v>Bay Area</v>
          </cell>
          <cell r="D924">
            <v>1.26</v>
          </cell>
          <cell r="E924">
            <v>1.18</v>
          </cell>
          <cell r="F924">
            <v>1.27</v>
          </cell>
          <cell r="G924">
            <v>1.3</v>
          </cell>
          <cell r="H924">
            <v>1.13</v>
          </cell>
          <cell r="I924">
            <v>0.98</v>
          </cell>
          <cell r="J924">
            <v>0.94</v>
          </cell>
          <cell r="K924">
            <v>0.88</v>
          </cell>
          <cell r="L924">
            <v>0.9</v>
          </cell>
          <cell r="M924">
            <v>1.01</v>
          </cell>
          <cell r="N924">
            <v>1.17</v>
          </cell>
          <cell r="O924">
            <v>1.26</v>
          </cell>
          <cell r="P924" t="str">
            <v>N</v>
          </cell>
          <cell r="Q924" t="str">
            <v>North</v>
          </cell>
          <cell r="R924" t="str">
            <v>FC</v>
          </cell>
          <cell r="S924" t="str">
            <v/>
          </cell>
          <cell r="T924" t="str">
            <v/>
          </cell>
          <cell r="U924">
            <v>1.26</v>
          </cell>
          <cell r="V924">
            <v>1.18</v>
          </cell>
          <cell r="W924">
            <v>1.27</v>
          </cell>
          <cell r="X924">
            <v>1.3</v>
          </cell>
          <cell r="Y924">
            <v>1.13</v>
          </cell>
          <cell r="Z924">
            <v>0.98</v>
          </cell>
          <cell r="AA924">
            <v>0.94</v>
          </cell>
          <cell r="AB924">
            <v>0.88</v>
          </cell>
          <cell r="AC924">
            <v>0.9</v>
          </cell>
          <cell r="AD924">
            <v>1.01</v>
          </cell>
          <cell r="AE924">
            <v>1.17</v>
          </cell>
          <cell r="AF924">
            <v>1.26</v>
          </cell>
        </row>
        <row r="925">
          <cell r="A925" t="str">
            <v>STANIS_7_UNIT 1</v>
          </cell>
          <cell r="B925" t="str">
            <v>STANISLAUS HYDRO</v>
          </cell>
          <cell r="C925" t="str">
            <v>Stockton</v>
          </cell>
          <cell r="D925">
            <v>59</v>
          </cell>
          <cell r="E925">
            <v>53.6</v>
          </cell>
          <cell r="F925">
            <v>52.31</v>
          </cell>
          <cell r="G925">
            <v>29.44</v>
          </cell>
          <cell r="H925">
            <v>29.68</v>
          </cell>
          <cell r="I925">
            <v>59</v>
          </cell>
          <cell r="J925">
            <v>70.84</v>
          </cell>
          <cell r="K925">
            <v>73.92</v>
          </cell>
          <cell r="L925">
            <v>56.65</v>
          </cell>
          <cell r="M925">
            <v>5.04</v>
          </cell>
          <cell r="N925">
            <v>0</v>
          </cell>
          <cell r="O925">
            <v>62.99</v>
          </cell>
          <cell r="P925" t="str">
            <v>Y</v>
          </cell>
          <cell r="Q925" t="str">
            <v>North</v>
          </cell>
          <cell r="R925" t="str">
            <v>FC</v>
          </cell>
          <cell r="S925" t="str">
            <v/>
          </cell>
          <cell r="T925" t="str">
            <v/>
          </cell>
          <cell r="U925" t="e">
            <v>#N/A</v>
          </cell>
          <cell r="V925" t="e">
            <v>#N/A</v>
          </cell>
          <cell r="W925" t="e">
            <v>#N/A</v>
          </cell>
          <cell r="X925" t="e">
            <v>#N/A</v>
          </cell>
          <cell r="Y925" t="e">
            <v>#N/A</v>
          </cell>
          <cell r="Z925" t="e">
            <v>#N/A</v>
          </cell>
          <cell r="AA925" t="e">
            <v>#N/A</v>
          </cell>
          <cell r="AB925" t="e">
            <v>#N/A</v>
          </cell>
          <cell r="AC925" t="e">
            <v>#N/A</v>
          </cell>
          <cell r="AD925" t="e">
            <v>#N/A</v>
          </cell>
          <cell r="AE925" t="e">
            <v>#N/A</v>
          </cell>
          <cell r="AF925" t="e">
            <v>#N/A</v>
          </cell>
        </row>
        <row r="926">
          <cell r="A926" t="str">
            <v>STANTN_2_STAGT1</v>
          </cell>
          <cell r="B926" t="str">
            <v>Stanton 1</v>
          </cell>
          <cell r="C926" t="str">
            <v>LA Basin</v>
          </cell>
          <cell r="D926">
            <v>49.65</v>
          </cell>
          <cell r="E926">
            <v>49.65</v>
          </cell>
          <cell r="F926">
            <v>49.65</v>
          </cell>
          <cell r="G926">
            <v>49.65</v>
          </cell>
          <cell r="H926">
            <v>49.65</v>
          </cell>
          <cell r="I926">
            <v>49.65</v>
          </cell>
          <cell r="J926">
            <v>49.65</v>
          </cell>
          <cell r="K926">
            <v>49.65</v>
          </cell>
          <cell r="L926">
            <v>49.65</v>
          </cell>
          <cell r="M926">
            <v>49.65</v>
          </cell>
          <cell r="N926">
            <v>49.65</v>
          </cell>
          <cell r="O926">
            <v>49.65</v>
          </cell>
          <cell r="P926" t="str">
            <v>Y</v>
          </cell>
          <cell r="Q926" t="str">
            <v>South</v>
          </cell>
          <cell r="R926" t="str">
            <v>FC</v>
          </cell>
          <cell r="S926" t="str">
            <v/>
          </cell>
          <cell r="T926" t="str">
            <v/>
          </cell>
          <cell r="U926" t="e">
            <v>#N/A</v>
          </cell>
          <cell r="V926" t="e">
            <v>#N/A</v>
          </cell>
          <cell r="W926" t="e">
            <v>#N/A</v>
          </cell>
          <cell r="X926" t="e">
            <v>#N/A</v>
          </cell>
          <cell r="Y926" t="e">
            <v>#N/A</v>
          </cell>
          <cell r="Z926" t="e">
            <v>#N/A</v>
          </cell>
          <cell r="AA926" t="e">
            <v>#N/A</v>
          </cell>
          <cell r="AB926" t="e">
            <v>#N/A</v>
          </cell>
          <cell r="AC926" t="e">
            <v>#N/A</v>
          </cell>
          <cell r="AD926" t="e">
            <v>#N/A</v>
          </cell>
          <cell r="AE926" t="e">
            <v>#N/A</v>
          </cell>
          <cell r="AF926" t="e">
            <v>#N/A</v>
          </cell>
        </row>
        <row r="927">
          <cell r="A927" t="str">
            <v>STANTN_2_STAGT2</v>
          </cell>
          <cell r="B927" t="str">
            <v>Stanton 2</v>
          </cell>
          <cell r="C927" t="str">
            <v>LA Basin</v>
          </cell>
          <cell r="D927">
            <v>49.65</v>
          </cell>
          <cell r="E927">
            <v>49.65</v>
          </cell>
          <cell r="F927">
            <v>49.65</v>
          </cell>
          <cell r="G927">
            <v>49.65</v>
          </cell>
          <cell r="H927">
            <v>49.65</v>
          </cell>
          <cell r="I927">
            <v>49.65</v>
          </cell>
          <cell r="J927">
            <v>49.65</v>
          </cell>
          <cell r="K927">
            <v>49.65</v>
          </cell>
          <cell r="L927">
            <v>49.65</v>
          </cell>
          <cell r="M927">
            <v>49.65</v>
          </cell>
          <cell r="N927">
            <v>49.65</v>
          </cell>
          <cell r="O927">
            <v>49.65</v>
          </cell>
          <cell r="P927" t="str">
            <v>Y</v>
          </cell>
          <cell r="Q927" t="str">
            <v>South</v>
          </cell>
          <cell r="R927" t="str">
            <v>FC</v>
          </cell>
          <cell r="S927" t="str">
            <v/>
          </cell>
          <cell r="T927" t="str">
            <v/>
          </cell>
          <cell r="U927" t="e">
            <v>#N/A</v>
          </cell>
          <cell r="V927" t="e">
            <v>#N/A</v>
          </cell>
          <cell r="W927" t="e">
            <v>#N/A</v>
          </cell>
          <cell r="X927" t="e">
            <v>#N/A</v>
          </cell>
          <cell r="Y927" t="e">
            <v>#N/A</v>
          </cell>
          <cell r="Z927" t="e">
            <v>#N/A</v>
          </cell>
          <cell r="AA927" t="e">
            <v>#N/A</v>
          </cell>
          <cell r="AB927" t="e">
            <v>#N/A</v>
          </cell>
          <cell r="AC927" t="e">
            <v>#N/A</v>
          </cell>
          <cell r="AD927" t="e">
            <v>#N/A</v>
          </cell>
          <cell r="AE927" t="e">
            <v>#N/A</v>
          </cell>
          <cell r="AF927" t="e">
            <v>#N/A</v>
          </cell>
        </row>
        <row r="928">
          <cell r="A928" t="str">
            <v>STIGCT_2_LODI</v>
          </cell>
          <cell r="B928" t="str">
            <v>LODI STIG UNIT</v>
          </cell>
          <cell r="C928" t="str">
            <v>Sierra</v>
          </cell>
          <cell r="D928">
            <v>49.5</v>
          </cell>
          <cell r="E928">
            <v>49.5</v>
          </cell>
          <cell r="F928">
            <v>49.5</v>
          </cell>
          <cell r="G928">
            <v>49.5</v>
          </cell>
          <cell r="H928">
            <v>49.5</v>
          </cell>
          <cell r="I928">
            <v>49.5</v>
          </cell>
          <cell r="J928">
            <v>49.5</v>
          </cell>
          <cell r="K928">
            <v>49.5</v>
          </cell>
          <cell r="L928">
            <v>49.5</v>
          </cell>
          <cell r="M928">
            <v>49.5</v>
          </cell>
          <cell r="N928">
            <v>49.5</v>
          </cell>
          <cell r="O928">
            <v>49.5</v>
          </cell>
          <cell r="P928" t="str">
            <v>Y</v>
          </cell>
          <cell r="Q928" t="str">
            <v>North</v>
          </cell>
          <cell r="R928" t="str">
            <v>FC</v>
          </cell>
          <cell r="S928" t="str">
            <v/>
          </cell>
          <cell r="T928" t="str">
            <v/>
          </cell>
          <cell r="U928" t="e">
            <v>#N/A</v>
          </cell>
          <cell r="V928" t="e">
            <v>#N/A</v>
          </cell>
          <cell r="W928" t="e">
            <v>#N/A</v>
          </cell>
          <cell r="X928" t="e">
            <v>#N/A</v>
          </cell>
          <cell r="Y928" t="e">
            <v>#N/A</v>
          </cell>
          <cell r="Z928" t="e">
            <v>#N/A</v>
          </cell>
          <cell r="AA928" t="e">
            <v>#N/A</v>
          </cell>
          <cell r="AB928" t="e">
            <v>#N/A</v>
          </cell>
          <cell r="AC928" t="e">
            <v>#N/A</v>
          </cell>
          <cell r="AD928" t="e">
            <v>#N/A</v>
          </cell>
          <cell r="AE928" t="e">
            <v>#N/A</v>
          </cell>
          <cell r="AF928" t="e">
            <v>#N/A</v>
          </cell>
        </row>
        <row r="929">
          <cell r="A929" t="str">
            <v>STNRES_1_UNIT</v>
          </cell>
          <cell r="B929" t="str">
            <v>Covanta Stanislaus</v>
          </cell>
          <cell r="C929" t="str">
            <v>Stockton</v>
          </cell>
          <cell r="D929">
            <v>14.53</v>
          </cell>
          <cell r="E929">
            <v>19.27</v>
          </cell>
          <cell r="F929">
            <v>19.71</v>
          </cell>
          <cell r="G929">
            <v>17.93</v>
          </cell>
          <cell r="H929">
            <v>13.83</v>
          </cell>
          <cell r="I929">
            <v>17.87</v>
          </cell>
          <cell r="J929">
            <v>19.8</v>
          </cell>
          <cell r="K929">
            <v>19.6</v>
          </cell>
          <cell r="L929">
            <v>19.55</v>
          </cell>
          <cell r="M929">
            <v>18.87</v>
          </cell>
          <cell r="N929">
            <v>19.08</v>
          </cell>
          <cell r="O929">
            <v>18.45</v>
          </cell>
          <cell r="P929" t="str">
            <v>N</v>
          </cell>
          <cell r="Q929" t="str">
            <v>North</v>
          </cell>
          <cell r="R929" t="str">
            <v>FC</v>
          </cell>
          <cell r="S929" t="str">
            <v/>
          </cell>
          <cell r="T929" t="str">
            <v/>
          </cell>
          <cell r="U929">
            <v>14.53</v>
          </cell>
          <cell r="V929">
            <v>19.27</v>
          </cell>
          <cell r="W929">
            <v>19.71</v>
          </cell>
          <cell r="X929">
            <v>17.93</v>
          </cell>
          <cell r="Y929">
            <v>13.83</v>
          </cell>
          <cell r="Z929">
            <v>17.87</v>
          </cell>
          <cell r="AA929">
            <v>19.8</v>
          </cell>
          <cell r="AB929">
            <v>19.6</v>
          </cell>
          <cell r="AC929">
            <v>19.55</v>
          </cell>
          <cell r="AD929">
            <v>18.87</v>
          </cell>
          <cell r="AE929">
            <v>19.08</v>
          </cell>
          <cell r="AF929">
            <v>18.45</v>
          </cell>
        </row>
        <row r="930">
          <cell r="A930" t="str">
            <v>STOILS_1_UNITS</v>
          </cell>
          <cell r="B930" t="str">
            <v>Chevron Richmond Refinery</v>
          </cell>
          <cell r="C930" t="str">
            <v>Bay Area</v>
          </cell>
          <cell r="D930">
            <v>0</v>
          </cell>
          <cell r="E930">
            <v>7.46</v>
          </cell>
          <cell r="F930">
            <v>0.19</v>
          </cell>
          <cell r="G930">
            <v>0</v>
          </cell>
          <cell r="H930">
            <v>0</v>
          </cell>
          <cell r="I930">
            <v>0</v>
          </cell>
          <cell r="J930">
            <v>6.49</v>
          </cell>
          <cell r="K930">
            <v>3.33</v>
          </cell>
          <cell r="L930">
            <v>0</v>
          </cell>
          <cell r="M930">
            <v>11.34</v>
          </cell>
          <cell r="N930">
            <v>16.56</v>
          </cell>
          <cell r="O930">
            <v>0</v>
          </cell>
          <cell r="P930" t="str">
            <v>N</v>
          </cell>
          <cell r="Q930" t="str">
            <v>North</v>
          </cell>
          <cell r="R930" t="str">
            <v>FC</v>
          </cell>
          <cell r="S930" t="str">
            <v/>
          </cell>
          <cell r="T930" t="str">
            <v/>
          </cell>
          <cell r="U930">
            <v>0</v>
          </cell>
          <cell r="V930">
            <v>7.46</v>
          </cell>
          <cell r="W930">
            <v>0.19</v>
          </cell>
          <cell r="X930">
            <v>0</v>
          </cell>
          <cell r="Y930">
            <v>0</v>
          </cell>
          <cell r="Z930">
            <v>0</v>
          </cell>
          <cell r="AA930">
            <v>6.49</v>
          </cell>
          <cell r="AB930">
            <v>3.33</v>
          </cell>
          <cell r="AC930">
            <v>0</v>
          </cell>
          <cell r="AD930">
            <v>11.34</v>
          </cell>
          <cell r="AE930">
            <v>16.56</v>
          </cell>
          <cell r="AF930">
            <v>0</v>
          </cell>
        </row>
        <row r="931">
          <cell r="A931" t="str">
            <v>STOREY_2_MDRCH2</v>
          </cell>
          <cell r="B931" t="str">
            <v>Madera Chowchilla 2</v>
          </cell>
          <cell r="C931" t="str">
            <v>Fresno</v>
          </cell>
          <cell r="D931">
            <v>0</v>
          </cell>
          <cell r="E931">
            <v>0</v>
          </cell>
          <cell r="F931">
            <v>0.05</v>
          </cell>
          <cell r="G931">
            <v>0.14</v>
          </cell>
          <cell r="H931">
            <v>0.18</v>
          </cell>
          <cell r="I931">
            <v>0.31</v>
          </cell>
          <cell r="J931">
            <v>0.33</v>
          </cell>
          <cell r="K931">
            <v>0.17</v>
          </cell>
          <cell r="L931">
            <v>0.13</v>
          </cell>
          <cell r="M931">
            <v>0.14</v>
          </cell>
          <cell r="N931">
            <v>0</v>
          </cell>
          <cell r="O931">
            <v>0</v>
          </cell>
          <cell r="P931" t="str">
            <v>N</v>
          </cell>
          <cell r="Q931" t="str">
            <v>North</v>
          </cell>
          <cell r="R931" t="str">
            <v>FC</v>
          </cell>
          <cell r="S931" t="str">
            <v/>
          </cell>
          <cell r="T931" t="str">
            <v/>
          </cell>
          <cell r="U931">
            <v>0</v>
          </cell>
          <cell r="V931">
            <v>0</v>
          </cell>
          <cell r="W931">
            <v>0.05</v>
          </cell>
          <cell r="X931">
            <v>0.14</v>
          </cell>
          <cell r="Y931">
            <v>0.18</v>
          </cell>
          <cell r="Z931">
            <v>0.31</v>
          </cell>
          <cell r="AA931">
            <v>0.33</v>
          </cell>
          <cell r="AB931">
            <v>0.17</v>
          </cell>
          <cell r="AC931">
            <v>0.13</v>
          </cell>
          <cell r="AD931">
            <v>0.14</v>
          </cell>
          <cell r="AE931">
            <v>0</v>
          </cell>
          <cell r="AF931">
            <v>0</v>
          </cell>
        </row>
        <row r="932">
          <cell r="A932" t="str">
            <v>STOREY_2_MDRCH3</v>
          </cell>
          <cell r="B932" t="str">
            <v>Madera Chowchilla 3</v>
          </cell>
          <cell r="C932" t="str">
            <v>Fresno</v>
          </cell>
          <cell r="D932">
            <v>0</v>
          </cell>
          <cell r="E932">
            <v>0</v>
          </cell>
          <cell r="F932">
            <v>0</v>
          </cell>
          <cell r="G932">
            <v>0.05</v>
          </cell>
          <cell r="H932">
            <v>0.07</v>
          </cell>
          <cell r="I932">
            <v>0.2</v>
          </cell>
          <cell r="J932">
            <v>0.23</v>
          </cell>
          <cell r="K932">
            <v>0.1</v>
          </cell>
          <cell r="L932">
            <v>0.06</v>
          </cell>
          <cell r="M932">
            <v>0.07</v>
          </cell>
          <cell r="N932">
            <v>0</v>
          </cell>
          <cell r="O932">
            <v>0</v>
          </cell>
          <cell r="P932" t="str">
            <v>N</v>
          </cell>
          <cell r="Q932" t="str">
            <v>North</v>
          </cell>
          <cell r="R932" t="str">
            <v>FC</v>
          </cell>
          <cell r="S932" t="str">
            <v/>
          </cell>
          <cell r="T932" t="str">
            <v/>
          </cell>
          <cell r="U932">
            <v>0</v>
          </cell>
          <cell r="V932">
            <v>0</v>
          </cell>
          <cell r="W932">
            <v>0</v>
          </cell>
          <cell r="X932">
            <v>0.05</v>
          </cell>
          <cell r="Y932">
            <v>0.07</v>
          </cell>
          <cell r="Z932">
            <v>0.2</v>
          </cell>
          <cell r="AA932">
            <v>0.23</v>
          </cell>
          <cell r="AB932">
            <v>0.1</v>
          </cell>
          <cell r="AC932">
            <v>0.06</v>
          </cell>
          <cell r="AD932">
            <v>0.07</v>
          </cell>
          <cell r="AE932">
            <v>0</v>
          </cell>
          <cell r="AF932">
            <v>0</v>
          </cell>
        </row>
        <row r="933">
          <cell r="A933" t="str">
            <v>STOREY_2_MDRCH4</v>
          </cell>
          <cell r="B933" t="str">
            <v>Madera Chowchilla 4</v>
          </cell>
          <cell r="C933" t="str">
            <v>Fresno</v>
          </cell>
          <cell r="D933">
            <v>0</v>
          </cell>
          <cell r="E933">
            <v>0</v>
          </cell>
          <cell r="F933">
            <v>0.03</v>
          </cell>
          <cell r="G933">
            <v>0.23</v>
          </cell>
          <cell r="H933">
            <v>0.22</v>
          </cell>
          <cell r="I933">
            <v>0.35</v>
          </cell>
          <cell r="J933">
            <v>0.39</v>
          </cell>
          <cell r="K933">
            <v>0.17</v>
          </cell>
          <cell r="L933">
            <v>0.08</v>
          </cell>
          <cell r="M933">
            <v>0.08</v>
          </cell>
          <cell r="N933">
            <v>0</v>
          </cell>
          <cell r="O933">
            <v>0</v>
          </cell>
          <cell r="P933" t="str">
            <v>N</v>
          </cell>
          <cell r="Q933" t="str">
            <v>North</v>
          </cell>
          <cell r="R933" t="str">
            <v>FC</v>
          </cell>
          <cell r="S933" t="str">
            <v/>
          </cell>
          <cell r="T933" t="str">
            <v/>
          </cell>
          <cell r="U933">
            <v>0</v>
          </cell>
          <cell r="V933">
            <v>0</v>
          </cell>
          <cell r="W933">
            <v>0.03</v>
          </cell>
          <cell r="X933">
            <v>0.23</v>
          </cell>
          <cell r="Y933">
            <v>0.22</v>
          </cell>
          <cell r="Z933">
            <v>0.35</v>
          </cell>
          <cell r="AA933">
            <v>0.39</v>
          </cell>
          <cell r="AB933">
            <v>0.17</v>
          </cell>
          <cell r="AC933">
            <v>0.08</v>
          </cell>
          <cell r="AD933">
            <v>0.08</v>
          </cell>
          <cell r="AE933">
            <v>0</v>
          </cell>
          <cell r="AF933">
            <v>0</v>
          </cell>
        </row>
        <row r="934">
          <cell r="A934" t="str">
            <v>STOREY_7_MDRCHW</v>
          </cell>
          <cell r="B934" t="str">
            <v>Madera Canal Site 980</v>
          </cell>
          <cell r="C934" t="str">
            <v>Fresno</v>
          </cell>
          <cell r="D934">
            <v>0</v>
          </cell>
          <cell r="E934">
            <v>0</v>
          </cell>
          <cell r="F934">
            <v>0.12</v>
          </cell>
          <cell r="G934">
            <v>0.44</v>
          </cell>
          <cell r="H934">
            <v>0.4</v>
          </cell>
          <cell r="I934">
            <v>0.71</v>
          </cell>
          <cell r="J934">
            <v>0.91</v>
          </cell>
          <cell r="K934">
            <v>0.06</v>
          </cell>
          <cell r="L934">
            <v>0</v>
          </cell>
          <cell r="M934">
            <v>0.13</v>
          </cell>
          <cell r="N934">
            <v>0</v>
          </cell>
          <cell r="O934">
            <v>0</v>
          </cell>
          <cell r="P934" t="str">
            <v>N</v>
          </cell>
          <cell r="Q934" t="str">
            <v>North</v>
          </cell>
          <cell r="R934" t="str">
            <v>FC</v>
          </cell>
          <cell r="S934" t="str">
            <v/>
          </cell>
          <cell r="T934" t="str">
            <v/>
          </cell>
          <cell r="U934">
            <v>0</v>
          </cell>
          <cell r="V934">
            <v>0</v>
          </cell>
          <cell r="W934">
            <v>0.12</v>
          </cell>
          <cell r="X934">
            <v>0.44</v>
          </cell>
          <cell r="Y934">
            <v>0.4</v>
          </cell>
          <cell r="Z934">
            <v>0.71</v>
          </cell>
          <cell r="AA934">
            <v>0.91</v>
          </cell>
          <cell r="AB934">
            <v>0.06</v>
          </cell>
          <cell r="AC934">
            <v>0</v>
          </cell>
          <cell r="AD934">
            <v>0.13</v>
          </cell>
          <cell r="AE934">
            <v>0</v>
          </cell>
          <cell r="AF934">
            <v>0</v>
          </cell>
        </row>
        <row r="935">
          <cell r="A935" t="str">
            <v>STROUD_6_SOLAR</v>
          </cell>
          <cell r="B935" t="str">
            <v>Stroud Solar Station</v>
          </cell>
          <cell r="C935" t="str">
            <v>Fresno</v>
          </cell>
          <cell r="D935">
            <v>0.08</v>
          </cell>
          <cell r="E935">
            <v>0.6</v>
          </cell>
          <cell r="F935">
            <v>0.7</v>
          </cell>
          <cell r="G935">
            <v>0.88</v>
          </cell>
          <cell r="H935">
            <v>1.28</v>
          </cell>
          <cell r="I935">
            <v>2.62</v>
          </cell>
          <cell r="J935">
            <v>2.88</v>
          </cell>
          <cell r="K935">
            <v>2.48</v>
          </cell>
          <cell r="L935">
            <v>2.22</v>
          </cell>
          <cell r="M935">
            <v>1.48</v>
          </cell>
          <cell r="N935">
            <v>1.14</v>
          </cell>
          <cell r="O935">
            <v>0.7</v>
          </cell>
          <cell r="P935" t="str">
            <v>N</v>
          </cell>
          <cell r="Q935" t="str">
            <v>North</v>
          </cell>
          <cell r="R935" t="str">
            <v>FC</v>
          </cell>
          <cell r="S935" t="str">
            <v/>
          </cell>
          <cell r="T935" t="str">
            <v/>
          </cell>
          <cell r="U935">
            <v>0.08</v>
          </cell>
          <cell r="V935">
            <v>0.6</v>
          </cell>
          <cell r="W935">
            <v>0.7</v>
          </cell>
          <cell r="X935">
            <v>0.88</v>
          </cell>
          <cell r="Y935">
            <v>1.28</v>
          </cell>
          <cell r="Z935">
            <v>2.62</v>
          </cell>
          <cell r="AA935">
            <v>2.88</v>
          </cell>
          <cell r="AB935">
            <v>2.48</v>
          </cell>
          <cell r="AC935">
            <v>2.22</v>
          </cell>
          <cell r="AD935">
            <v>1.48</v>
          </cell>
          <cell r="AE935">
            <v>1.14</v>
          </cell>
          <cell r="AF935">
            <v>0.7</v>
          </cell>
        </row>
        <row r="936">
          <cell r="A936" t="str">
            <v>STROUD_6_WWHSR1</v>
          </cell>
          <cell r="B936" t="str">
            <v>Winter Wheat Solar Farm</v>
          </cell>
          <cell r="C936" t="str">
            <v>Fresno</v>
          </cell>
          <cell r="D936">
            <v>0</v>
          </cell>
          <cell r="E936">
            <v>0</v>
          </cell>
          <cell r="F936">
            <v>0</v>
          </cell>
          <cell r="G936">
            <v>0</v>
          </cell>
          <cell r="H936">
            <v>0</v>
          </cell>
          <cell r="I936">
            <v>0</v>
          </cell>
          <cell r="J936">
            <v>0</v>
          </cell>
          <cell r="K936">
            <v>0</v>
          </cell>
          <cell r="L936">
            <v>0</v>
          </cell>
          <cell r="M936">
            <v>0</v>
          </cell>
          <cell r="N936">
            <v>0</v>
          </cell>
          <cell r="O936">
            <v>0</v>
          </cell>
          <cell r="P936" t="str">
            <v>N</v>
          </cell>
          <cell r="Q936" t="str">
            <v>North</v>
          </cell>
          <cell r="R936" t="str">
            <v>EO</v>
          </cell>
          <cell r="S936" t="str">
            <v/>
          </cell>
          <cell r="T936" t="str">
            <v/>
          </cell>
          <cell r="U936">
            <v>0.01</v>
          </cell>
          <cell r="V936">
            <v>0.05</v>
          </cell>
          <cell r="W936">
            <v>0.05</v>
          </cell>
          <cell r="X936">
            <v>0.07</v>
          </cell>
          <cell r="Y936">
            <v>0.1</v>
          </cell>
          <cell r="Z936">
            <v>0.2</v>
          </cell>
          <cell r="AA936">
            <v>0.22</v>
          </cell>
          <cell r="AB936">
            <v>0.19</v>
          </cell>
          <cell r="AC936">
            <v>0.17</v>
          </cell>
          <cell r="AD936">
            <v>0.11</v>
          </cell>
          <cell r="AE936">
            <v>0.09</v>
          </cell>
          <cell r="AF936">
            <v>0.05</v>
          </cell>
        </row>
        <row r="937">
          <cell r="A937" t="str">
            <v>SUMWHT_6_SWSSR1</v>
          </cell>
          <cell r="B937" t="str">
            <v>Summer Wheat Solar Farm</v>
          </cell>
          <cell r="C937" t="str">
            <v>Fresno</v>
          </cell>
          <cell r="D937">
            <v>0.07</v>
          </cell>
          <cell r="E937">
            <v>0.56</v>
          </cell>
          <cell r="F937">
            <v>0.65</v>
          </cell>
          <cell r="G937">
            <v>0.81</v>
          </cell>
          <cell r="H937">
            <v>1.18</v>
          </cell>
          <cell r="I937">
            <v>2.42</v>
          </cell>
          <cell r="J937">
            <v>2.66</v>
          </cell>
          <cell r="K937">
            <v>2.29</v>
          </cell>
          <cell r="L937">
            <v>2.05</v>
          </cell>
          <cell r="M937">
            <v>1.37</v>
          </cell>
          <cell r="N937">
            <v>1.05</v>
          </cell>
          <cell r="O937">
            <v>0.65</v>
          </cell>
          <cell r="P937" t="str">
            <v>N</v>
          </cell>
          <cell r="Q937" t="str">
            <v>North</v>
          </cell>
          <cell r="R937" t="str">
            <v>FC</v>
          </cell>
          <cell r="S937" t="str">
            <v/>
          </cell>
          <cell r="T937" t="str">
            <v/>
          </cell>
          <cell r="U937">
            <v>0.07</v>
          </cell>
          <cell r="V937">
            <v>0.56</v>
          </cell>
          <cell r="W937">
            <v>0.65</v>
          </cell>
          <cell r="X937">
            <v>0.81</v>
          </cell>
          <cell r="Y937">
            <v>1.18</v>
          </cell>
          <cell r="Z937">
            <v>2.42</v>
          </cell>
          <cell r="AA937">
            <v>2.66</v>
          </cell>
          <cell r="AB937">
            <v>2.29</v>
          </cell>
          <cell r="AC937">
            <v>2.05</v>
          </cell>
          <cell r="AD937">
            <v>1.37</v>
          </cell>
          <cell r="AE937">
            <v>1.05</v>
          </cell>
          <cell r="AF937">
            <v>0.65</v>
          </cell>
        </row>
        <row r="938">
          <cell r="A938" t="str">
            <v>SUNCAT_2_A2ABT2</v>
          </cell>
          <cell r="B938" t="str">
            <v>Arlington Solar Unit 2A BESS</v>
          </cell>
          <cell r="C938" t="str">
            <v>CAISO System</v>
          </cell>
          <cell r="D938">
            <v>132</v>
          </cell>
          <cell r="E938">
            <v>132</v>
          </cell>
          <cell r="F938">
            <v>132</v>
          </cell>
          <cell r="G938">
            <v>132</v>
          </cell>
          <cell r="H938">
            <v>132</v>
          </cell>
          <cell r="I938">
            <v>132</v>
          </cell>
          <cell r="J938">
            <v>132</v>
          </cell>
          <cell r="K938">
            <v>132</v>
          </cell>
          <cell r="L938">
            <v>132</v>
          </cell>
          <cell r="M938">
            <v>132</v>
          </cell>
          <cell r="N938">
            <v>132</v>
          </cell>
          <cell r="O938">
            <v>132</v>
          </cell>
          <cell r="P938" t="str">
            <v>Y</v>
          </cell>
          <cell r="Q938" t="str">
            <v>South</v>
          </cell>
          <cell r="R938" t="str">
            <v>ID</v>
          </cell>
          <cell r="S938">
            <v>1</v>
          </cell>
          <cell r="T938" t="str">
            <v>Waiting for West of Colorado River cRAS</v>
          </cell>
          <cell r="U938" t="e">
            <v>#N/A</v>
          </cell>
          <cell r="V938" t="e">
            <v>#N/A</v>
          </cell>
          <cell r="W938" t="e">
            <v>#N/A</v>
          </cell>
          <cell r="X938" t="e">
            <v>#N/A</v>
          </cell>
          <cell r="Y938" t="e">
            <v>#N/A</v>
          </cell>
          <cell r="Z938" t="e">
            <v>#N/A</v>
          </cell>
          <cell r="AA938" t="e">
            <v>#N/A</v>
          </cell>
          <cell r="AB938" t="e">
            <v>#N/A</v>
          </cell>
          <cell r="AC938" t="e">
            <v>#N/A</v>
          </cell>
          <cell r="AD938" t="e">
            <v>#N/A</v>
          </cell>
          <cell r="AE938" t="e">
            <v>#N/A</v>
          </cell>
          <cell r="AF938" t="e">
            <v>#N/A</v>
          </cell>
        </row>
        <row r="939">
          <cell r="A939" t="str">
            <v>SUNRIS_2_PL1X3</v>
          </cell>
          <cell r="B939" t="str">
            <v>Sunrise Power Project AGGREGATE II</v>
          </cell>
          <cell r="C939" t="str">
            <v>CAISO System</v>
          </cell>
          <cell r="D939">
            <v>586.02</v>
          </cell>
          <cell r="E939">
            <v>586.02</v>
          </cell>
          <cell r="F939">
            <v>586.02</v>
          </cell>
          <cell r="G939">
            <v>586.02</v>
          </cell>
          <cell r="H939">
            <v>586.02</v>
          </cell>
          <cell r="I939">
            <v>586.02</v>
          </cell>
          <cell r="J939">
            <v>586.02</v>
          </cell>
          <cell r="K939">
            <v>586.02</v>
          </cell>
          <cell r="L939">
            <v>586.02</v>
          </cell>
          <cell r="M939">
            <v>586.02</v>
          </cell>
          <cell r="N939">
            <v>586.02</v>
          </cell>
          <cell r="O939">
            <v>586.02</v>
          </cell>
          <cell r="P939" t="str">
            <v>Y</v>
          </cell>
          <cell r="Q939" t="str">
            <v>North</v>
          </cell>
          <cell r="R939" t="str">
            <v>FC</v>
          </cell>
          <cell r="S939" t="str">
            <v/>
          </cell>
          <cell r="T939" t="str">
            <v/>
          </cell>
          <cell r="U939" t="e">
            <v>#N/A</v>
          </cell>
          <cell r="V939" t="e">
            <v>#N/A</v>
          </cell>
          <cell r="W939" t="e">
            <v>#N/A</v>
          </cell>
          <cell r="X939" t="e">
            <v>#N/A</v>
          </cell>
          <cell r="Y939" t="e">
            <v>#N/A</v>
          </cell>
          <cell r="Z939" t="e">
            <v>#N/A</v>
          </cell>
          <cell r="AA939" t="e">
            <v>#N/A</v>
          </cell>
          <cell r="AB939" t="e">
            <v>#N/A</v>
          </cell>
          <cell r="AC939" t="e">
            <v>#N/A</v>
          </cell>
          <cell r="AD939" t="e">
            <v>#N/A</v>
          </cell>
          <cell r="AE939" t="e">
            <v>#N/A</v>
          </cell>
          <cell r="AF939" t="e">
            <v>#N/A</v>
          </cell>
        </row>
        <row r="940">
          <cell r="A940" t="str">
            <v>SUNSET_2_UNITS</v>
          </cell>
          <cell r="B940" t="str">
            <v>MIDWAY SUNSET COGENERATION PLANT</v>
          </cell>
          <cell r="C940" t="str">
            <v>CAISO System</v>
          </cell>
          <cell r="D940">
            <v>248</v>
          </cell>
          <cell r="E940">
            <v>248</v>
          </cell>
          <cell r="F940">
            <v>248</v>
          </cell>
          <cell r="G940">
            <v>245</v>
          </cell>
          <cell r="H940">
            <v>240</v>
          </cell>
          <cell r="I940">
            <v>234</v>
          </cell>
          <cell r="J940">
            <v>229</v>
          </cell>
          <cell r="K940">
            <v>229</v>
          </cell>
          <cell r="L940">
            <v>231</v>
          </cell>
          <cell r="M940">
            <v>243</v>
          </cell>
          <cell r="N940">
            <v>246</v>
          </cell>
          <cell r="O940">
            <v>248</v>
          </cell>
          <cell r="P940" t="str">
            <v>Y</v>
          </cell>
          <cell r="Q940" t="str">
            <v>North</v>
          </cell>
          <cell r="R940" t="str">
            <v>FC</v>
          </cell>
          <cell r="S940" t="str">
            <v/>
          </cell>
          <cell r="T940" t="str">
            <v/>
          </cell>
          <cell r="U940" t="e">
            <v>#N/A</v>
          </cell>
          <cell r="V940" t="e">
            <v>#N/A</v>
          </cell>
          <cell r="W940" t="e">
            <v>#N/A</v>
          </cell>
          <cell r="X940" t="e">
            <v>#N/A</v>
          </cell>
          <cell r="Y940" t="e">
            <v>#N/A</v>
          </cell>
          <cell r="Z940" t="e">
            <v>#N/A</v>
          </cell>
          <cell r="AA940" t="e">
            <v>#N/A</v>
          </cell>
          <cell r="AB940" t="e">
            <v>#N/A</v>
          </cell>
          <cell r="AC940" t="e">
            <v>#N/A</v>
          </cell>
          <cell r="AD940" t="e">
            <v>#N/A</v>
          </cell>
          <cell r="AE940" t="e">
            <v>#N/A</v>
          </cell>
          <cell r="AF940" t="e">
            <v>#N/A</v>
          </cell>
        </row>
        <row r="941">
          <cell r="A941" t="str">
            <v>SUNSHN_2_LNDFL</v>
          </cell>
          <cell r="B941" t="str">
            <v>Sunshine Gas Producers</v>
          </cell>
          <cell r="C941" t="str">
            <v>Big Creek-Ventura</v>
          </cell>
          <cell r="D941">
            <v>18.1</v>
          </cell>
          <cell r="E941">
            <v>17.52</v>
          </cell>
          <cell r="F941">
            <v>17.85</v>
          </cell>
          <cell r="G941">
            <v>16.8</v>
          </cell>
          <cell r="H941">
            <v>17.65</v>
          </cell>
          <cell r="I941">
            <v>17.53</v>
          </cell>
          <cell r="J941">
            <v>16.94</v>
          </cell>
          <cell r="K941">
            <v>16.44</v>
          </cell>
          <cell r="L941">
            <v>16.72</v>
          </cell>
          <cell r="M941">
            <v>16.33</v>
          </cell>
          <cell r="N941">
            <v>17.26</v>
          </cell>
          <cell r="O941">
            <v>16.01</v>
          </cell>
          <cell r="P941" t="str">
            <v>N</v>
          </cell>
          <cell r="Q941" t="str">
            <v>South</v>
          </cell>
          <cell r="R941" t="str">
            <v>FC</v>
          </cell>
          <cell r="S941" t="str">
            <v/>
          </cell>
          <cell r="T941" t="str">
            <v/>
          </cell>
          <cell r="U941">
            <v>18.1</v>
          </cell>
          <cell r="V941">
            <v>17.52</v>
          </cell>
          <cell r="W941">
            <v>17.85</v>
          </cell>
          <cell r="X941">
            <v>16.8</v>
          </cell>
          <cell r="Y941">
            <v>17.65</v>
          </cell>
          <cell r="Z941">
            <v>17.53</v>
          </cell>
          <cell r="AA941">
            <v>16.94</v>
          </cell>
          <cell r="AB941">
            <v>16.44</v>
          </cell>
          <cell r="AC941">
            <v>16.72</v>
          </cell>
          <cell r="AD941">
            <v>16.33</v>
          </cell>
          <cell r="AE941">
            <v>17.26</v>
          </cell>
          <cell r="AF941">
            <v>16.01</v>
          </cell>
        </row>
        <row r="942">
          <cell r="A942" t="str">
            <v>SUNSLR_1_SSVSR1</v>
          </cell>
          <cell r="B942" t="str">
            <v>Sunshine Valley Solar 1</v>
          </cell>
          <cell r="C942" t="str">
            <v>CAISO System</v>
          </cell>
          <cell r="D942">
            <v>0.4</v>
          </cell>
          <cell r="E942">
            <v>3</v>
          </cell>
          <cell r="F942">
            <v>3.5</v>
          </cell>
          <cell r="G942">
            <v>4.4</v>
          </cell>
          <cell r="H942">
            <v>6.4</v>
          </cell>
          <cell r="I942">
            <v>13.1</v>
          </cell>
          <cell r="J942">
            <v>14.4</v>
          </cell>
          <cell r="K942">
            <v>12.4</v>
          </cell>
          <cell r="L942">
            <v>11.1</v>
          </cell>
          <cell r="M942">
            <v>7.4</v>
          </cell>
          <cell r="N942">
            <v>5.7</v>
          </cell>
          <cell r="O942">
            <v>3.5</v>
          </cell>
          <cell r="P942" t="str">
            <v>N</v>
          </cell>
          <cell r="Q942" t="str">
            <v>South</v>
          </cell>
          <cell r="R942" t="str">
            <v>FC</v>
          </cell>
          <cell r="S942" t="str">
            <v/>
          </cell>
          <cell r="T942" t="str">
            <v/>
          </cell>
          <cell r="U942">
            <v>0.4</v>
          </cell>
          <cell r="V942">
            <v>3</v>
          </cell>
          <cell r="W942">
            <v>3.5</v>
          </cell>
          <cell r="X942">
            <v>4.4</v>
          </cell>
          <cell r="Y942">
            <v>6.4</v>
          </cell>
          <cell r="Z942">
            <v>13.1</v>
          </cell>
          <cell r="AA942">
            <v>14.4</v>
          </cell>
          <cell r="AB942">
            <v>12.4</v>
          </cell>
          <cell r="AC942">
            <v>11.1</v>
          </cell>
          <cell r="AD942">
            <v>7.4</v>
          </cell>
          <cell r="AE942">
            <v>5.7</v>
          </cell>
          <cell r="AF942">
            <v>3.5</v>
          </cell>
        </row>
        <row r="943">
          <cell r="A943" t="str">
            <v>SUNSPT_2_WNASR1</v>
          </cell>
          <cell r="B943" t="str">
            <v>Windhub Solar A</v>
          </cell>
          <cell r="C943" t="str">
            <v>CAISO System</v>
          </cell>
          <cell r="D943">
            <v>0.08</v>
          </cell>
          <cell r="E943">
            <v>0.6</v>
          </cell>
          <cell r="F943">
            <v>0.7</v>
          </cell>
          <cell r="G943">
            <v>0.88</v>
          </cell>
          <cell r="H943">
            <v>1.28</v>
          </cell>
          <cell r="I943">
            <v>2.62</v>
          </cell>
          <cell r="J943">
            <v>2.88</v>
          </cell>
          <cell r="K943">
            <v>2.48</v>
          </cell>
          <cell r="L943">
            <v>2.22</v>
          </cell>
          <cell r="M943">
            <v>1.48</v>
          </cell>
          <cell r="N943">
            <v>1.14</v>
          </cell>
          <cell r="O943">
            <v>0.7</v>
          </cell>
          <cell r="P943" t="str">
            <v>N</v>
          </cell>
          <cell r="Q943" t="str">
            <v>South</v>
          </cell>
          <cell r="R943" t="str">
            <v>FC</v>
          </cell>
          <cell r="S943" t="str">
            <v/>
          </cell>
          <cell r="T943" t="str">
            <v/>
          </cell>
          <cell r="U943">
            <v>0.08</v>
          </cell>
          <cell r="V943">
            <v>0.6</v>
          </cell>
          <cell r="W943">
            <v>0.7</v>
          </cell>
          <cell r="X943">
            <v>0.88</v>
          </cell>
          <cell r="Y943">
            <v>1.28</v>
          </cell>
          <cell r="Z943">
            <v>2.62</v>
          </cell>
          <cell r="AA943">
            <v>2.88</v>
          </cell>
          <cell r="AB943">
            <v>2.48</v>
          </cell>
          <cell r="AC943">
            <v>2.22</v>
          </cell>
          <cell r="AD943">
            <v>1.48</v>
          </cell>
          <cell r="AE943">
            <v>1.14</v>
          </cell>
          <cell r="AF943">
            <v>0.7</v>
          </cell>
        </row>
        <row r="944">
          <cell r="A944" t="str">
            <v>SUNST2_5_SS2SR1</v>
          </cell>
          <cell r="B944" t="str">
            <v>Sun Streams Solar 2</v>
          </cell>
          <cell r="C944" t="str">
            <v>CAISO System</v>
          </cell>
          <cell r="D944">
            <v>0.6</v>
          </cell>
          <cell r="E944">
            <v>4.5</v>
          </cell>
          <cell r="F944">
            <v>5.25</v>
          </cell>
          <cell r="G944">
            <v>6.6</v>
          </cell>
          <cell r="H944">
            <v>9.6</v>
          </cell>
          <cell r="I944">
            <v>19.65</v>
          </cell>
          <cell r="J944">
            <v>21.6</v>
          </cell>
          <cell r="K944">
            <v>18.6</v>
          </cell>
          <cell r="L944">
            <v>16.65</v>
          </cell>
          <cell r="M944">
            <v>11.1</v>
          </cell>
          <cell r="N944">
            <v>8.55</v>
          </cell>
          <cell r="O944">
            <v>5.25</v>
          </cell>
          <cell r="P944" t="str">
            <v>N</v>
          </cell>
          <cell r="Q944" t="str">
            <v>South</v>
          </cell>
          <cell r="R944" t="str">
            <v>FC</v>
          </cell>
          <cell r="S944" t="str">
            <v/>
          </cell>
          <cell r="T944" t="str">
            <v/>
          </cell>
          <cell r="U944">
            <v>0.6</v>
          </cell>
          <cell r="V944">
            <v>4.5</v>
          </cell>
          <cell r="W944">
            <v>5.25</v>
          </cell>
          <cell r="X944">
            <v>6.6</v>
          </cell>
          <cell r="Y944">
            <v>9.6</v>
          </cell>
          <cell r="Z944">
            <v>19.65</v>
          </cell>
          <cell r="AA944">
            <v>21.6</v>
          </cell>
          <cell r="AB944">
            <v>18.6</v>
          </cell>
          <cell r="AC944">
            <v>16.65</v>
          </cell>
          <cell r="AD944">
            <v>11.1</v>
          </cell>
          <cell r="AE944">
            <v>8.55</v>
          </cell>
          <cell r="AF944">
            <v>5.25</v>
          </cell>
        </row>
        <row r="945">
          <cell r="A945" t="str">
            <v>SYCAMR_2_UNIT 1</v>
          </cell>
          <cell r="B945" t="str">
            <v>Sycamore Cogeneration Unit 1</v>
          </cell>
          <cell r="C945" t="str">
            <v>Big Creek-Ventura</v>
          </cell>
          <cell r="D945">
            <v>74</v>
          </cell>
          <cell r="E945">
            <v>74</v>
          </cell>
          <cell r="F945">
            <v>74</v>
          </cell>
          <cell r="G945">
            <v>74</v>
          </cell>
          <cell r="H945">
            <v>74</v>
          </cell>
          <cell r="I945">
            <v>74</v>
          </cell>
          <cell r="J945">
            <v>74</v>
          </cell>
          <cell r="K945">
            <v>74</v>
          </cell>
          <cell r="L945">
            <v>74</v>
          </cell>
          <cell r="M945">
            <v>74</v>
          </cell>
          <cell r="N945">
            <v>74</v>
          </cell>
          <cell r="O945">
            <v>74</v>
          </cell>
          <cell r="P945" t="str">
            <v>N</v>
          </cell>
          <cell r="Q945" t="str">
            <v>South</v>
          </cell>
          <cell r="R945" t="str">
            <v>FC</v>
          </cell>
          <cell r="S945" t="str">
            <v/>
          </cell>
          <cell r="T945" t="str">
            <v/>
          </cell>
          <cell r="U945">
            <v>82.06</v>
          </cell>
          <cell r="V945">
            <v>84.13</v>
          </cell>
          <cell r="W945">
            <v>84.24</v>
          </cell>
          <cell r="X945">
            <v>83.84</v>
          </cell>
          <cell r="Y945">
            <v>83.16</v>
          </cell>
          <cell r="Z945">
            <v>81.31</v>
          </cell>
          <cell r="AA945">
            <v>80.85</v>
          </cell>
          <cell r="AB945">
            <v>80.83</v>
          </cell>
          <cell r="AC945">
            <v>79.99</v>
          </cell>
          <cell r="AD945">
            <v>81.18</v>
          </cell>
          <cell r="AE945">
            <v>81.58</v>
          </cell>
          <cell r="AF945">
            <v>81.57</v>
          </cell>
        </row>
        <row r="946">
          <cell r="A946" t="str">
            <v>SYCAMR_2_UNIT 2</v>
          </cell>
          <cell r="B946" t="str">
            <v>Sycamore Cogeneration Unit 2</v>
          </cell>
          <cell r="C946" t="str">
            <v>Big Creek-Ventura</v>
          </cell>
          <cell r="D946">
            <v>76</v>
          </cell>
          <cell r="E946">
            <v>76</v>
          </cell>
          <cell r="F946">
            <v>76</v>
          </cell>
          <cell r="G946">
            <v>76</v>
          </cell>
          <cell r="H946">
            <v>76</v>
          </cell>
          <cell r="I946">
            <v>76</v>
          </cell>
          <cell r="J946">
            <v>76</v>
          </cell>
          <cell r="K946">
            <v>76</v>
          </cell>
          <cell r="L946">
            <v>76</v>
          </cell>
          <cell r="M946">
            <v>76</v>
          </cell>
          <cell r="N946">
            <v>76</v>
          </cell>
          <cell r="O946">
            <v>76</v>
          </cell>
          <cell r="P946" t="str">
            <v>Y</v>
          </cell>
          <cell r="Q946" t="str">
            <v>South</v>
          </cell>
          <cell r="R946" t="str">
            <v>FC</v>
          </cell>
          <cell r="S946" t="str">
            <v/>
          </cell>
          <cell r="U946" t="e">
            <v>#N/A</v>
          </cell>
          <cell r="V946" t="e">
            <v>#N/A</v>
          </cell>
          <cell r="W946" t="e">
            <v>#N/A</v>
          </cell>
          <cell r="X946" t="e">
            <v>#N/A</v>
          </cell>
          <cell r="Y946" t="e">
            <v>#N/A</v>
          </cell>
          <cell r="Z946" t="e">
            <v>#N/A</v>
          </cell>
          <cell r="AA946" t="e">
            <v>#N/A</v>
          </cell>
          <cell r="AB946" t="e">
            <v>#N/A</v>
          </cell>
          <cell r="AC946" t="e">
            <v>#N/A</v>
          </cell>
          <cell r="AD946" t="e">
            <v>#N/A</v>
          </cell>
          <cell r="AE946" t="e">
            <v>#N/A</v>
          </cell>
          <cell r="AF946" t="e">
            <v>#N/A</v>
          </cell>
        </row>
        <row r="947">
          <cell r="A947" t="str">
            <v>SYCAMR_2_UNIT 3</v>
          </cell>
          <cell r="B947" t="str">
            <v>Sycamore Cogeneration Unit 3</v>
          </cell>
          <cell r="C947" t="str">
            <v>Big Creek-Ventura</v>
          </cell>
          <cell r="D947">
            <v>74</v>
          </cell>
          <cell r="E947">
            <v>74</v>
          </cell>
          <cell r="F947">
            <v>74</v>
          </cell>
          <cell r="G947">
            <v>74</v>
          </cell>
          <cell r="H947">
            <v>74</v>
          </cell>
          <cell r="I947">
            <v>74</v>
          </cell>
          <cell r="J947">
            <v>74</v>
          </cell>
          <cell r="K947">
            <v>74</v>
          </cell>
          <cell r="L947">
            <v>74</v>
          </cell>
          <cell r="M947">
            <v>74</v>
          </cell>
          <cell r="N947">
            <v>74</v>
          </cell>
          <cell r="O947">
            <v>74</v>
          </cell>
          <cell r="P947" t="str">
            <v>Y</v>
          </cell>
          <cell r="Q947" t="str">
            <v>South</v>
          </cell>
          <cell r="R947" t="str">
            <v>FC</v>
          </cell>
          <cell r="S947" t="str">
            <v/>
          </cell>
          <cell r="U947" t="e">
            <v>#N/A</v>
          </cell>
          <cell r="V947" t="e">
            <v>#N/A</v>
          </cell>
          <cell r="W947" t="e">
            <v>#N/A</v>
          </cell>
          <cell r="X947" t="e">
            <v>#N/A</v>
          </cell>
          <cell r="Y947" t="e">
            <v>#N/A</v>
          </cell>
          <cell r="Z947" t="e">
            <v>#N/A</v>
          </cell>
          <cell r="AA947" t="e">
            <v>#N/A</v>
          </cell>
          <cell r="AB947" t="e">
            <v>#N/A</v>
          </cell>
          <cell r="AC947" t="e">
            <v>#N/A</v>
          </cell>
          <cell r="AD947" t="e">
            <v>#N/A</v>
          </cell>
          <cell r="AE947" t="e">
            <v>#N/A</v>
          </cell>
          <cell r="AF947" t="e">
            <v>#N/A</v>
          </cell>
        </row>
        <row r="948">
          <cell r="A948" t="str">
            <v>SYCAMR_2_UNIT 4</v>
          </cell>
          <cell r="B948" t="str">
            <v>Sycamore Cogeneration Unit 4</v>
          </cell>
          <cell r="C948" t="str">
            <v>Big Creek-Ventura</v>
          </cell>
          <cell r="D948">
            <v>76</v>
          </cell>
          <cell r="E948">
            <v>76</v>
          </cell>
          <cell r="F948">
            <v>76</v>
          </cell>
          <cell r="G948">
            <v>76</v>
          </cell>
          <cell r="H948">
            <v>76</v>
          </cell>
          <cell r="I948">
            <v>76</v>
          </cell>
          <cell r="J948">
            <v>76</v>
          </cell>
          <cell r="K948">
            <v>76</v>
          </cell>
          <cell r="L948">
            <v>76</v>
          </cell>
          <cell r="M948">
            <v>76</v>
          </cell>
          <cell r="N948">
            <v>76</v>
          </cell>
          <cell r="O948">
            <v>76</v>
          </cell>
          <cell r="P948" t="str">
            <v>Y</v>
          </cell>
          <cell r="Q948" t="str">
            <v>South</v>
          </cell>
          <cell r="R948" t="str">
            <v>FC</v>
          </cell>
          <cell r="S948" t="str">
            <v/>
          </cell>
          <cell r="U948" t="e">
            <v>#N/A</v>
          </cell>
          <cell r="V948" t="e">
            <v>#N/A</v>
          </cell>
          <cell r="W948" t="e">
            <v>#N/A</v>
          </cell>
          <cell r="X948" t="e">
            <v>#N/A</v>
          </cell>
          <cell r="Y948" t="e">
            <v>#N/A</v>
          </cell>
          <cell r="Z948" t="e">
            <v>#N/A</v>
          </cell>
          <cell r="AA948" t="e">
            <v>#N/A</v>
          </cell>
          <cell r="AB948" t="e">
            <v>#N/A</v>
          </cell>
          <cell r="AC948" t="e">
            <v>#N/A</v>
          </cell>
          <cell r="AD948" t="e">
            <v>#N/A</v>
          </cell>
          <cell r="AE948" t="e">
            <v>#N/A</v>
          </cell>
          <cell r="AF948" t="e">
            <v>#N/A</v>
          </cell>
        </row>
        <row r="949">
          <cell r="A949" t="str">
            <v>TANHIL_6_SOLART</v>
          </cell>
          <cell r="B949" t="str">
            <v>Berry Cogen 18</v>
          </cell>
          <cell r="C949" t="str">
            <v>CAISO System</v>
          </cell>
          <cell r="D949">
            <v>11.52</v>
          </cell>
          <cell r="E949">
            <v>11.84</v>
          </cell>
          <cell r="F949">
            <v>11.48</v>
          </cell>
          <cell r="G949">
            <v>10.04</v>
          </cell>
          <cell r="H949">
            <v>11.68</v>
          </cell>
          <cell r="I949">
            <v>11.01</v>
          </cell>
          <cell r="J949">
            <v>11.07</v>
          </cell>
          <cell r="K949">
            <v>10.82</v>
          </cell>
          <cell r="L949">
            <v>11.09</v>
          </cell>
          <cell r="M949">
            <v>9.36</v>
          </cell>
          <cell r="N949">
            <v>8.91</v>
          </cell>
          <cell r="O949">
            <v>11.87</v>
          </cell>
          <cell r="P949" t="str">
            <v>N</v>
          </cell>
          <cell r="Q949" t="str">
            <v>North</v>
          </cell>
          <cell r="R949" t="str">
            <v>FC</v>
          </cell>
          <cell r="S949" t="str">
            <v/>
          </cell>
          <cell r="T949" t="str">
            <v/>
          </cell>
          <cell r="U949">
            <v>11.52</v>
          </cell>
          <cell r="V949">
            <v>11.84</v>
          </cell>
          <cell r="W949">
            <v>11.48</v>
          </cell>
          <cell r="X949">
            <v>10.04</v>
          </cell>
          <cell r="Y949">
            <v>11.68</v>
          </cell>
          <cell r="Z949">
            <v>11.01</v>
          </cell>
          <cell r="AA949">
            <v>11.07</v>
          </cell>
          <cell r="AB949">
            <v>10.82</v>
          </cell>
          <cell r="AC949">
            <v>11.09</v>
          </cell>
          <cell r="AD949">
            <v>9.36</v>
          </cell>
          <cell r="AE949">
            <v>8.91</v>
          </cell>
          <cell r="AF949">
            <v>11.87</v>
          </cell>
        </row>
        <row r="950">
          <cell r="A950" t="str">
            <v>TBLMTN_6_QF</v>
          </cell>
          <cell r="B950" t="str">
            <v>SMALL QF AGGREGATION - PARADISE</v>
          </cell>
          <cell r="C950" t="str">
            <v>CAISO System</v>
          </cell>
          <cell r="D950">
            <v>0.21</v>
          </cell>
          <cell r="E950">
            <v>0.32</v>
          </cell>
          <cell r="F950">
            <v>0.3</v>
          </cell>
          <cell r="G950">
            <v>0.38</v>
          </cell>
          <cell r="H950">
            <v>0.26</v>
          </cell>
          <cell r="I950">
            <v>0.21</v>
          </cell>
          <cell r="J950">
            <v>0.22</v>
          </cell>
          <cell r="K950">
            <v>0.21</v>
          </cell>
          <cell r="L950">
            <v>0.2</v>
          </cell>
          <cell r="M950">
            <v>0.15</v>
          </cell>
          <cell r="N950">
            <v>0.18</v>
          </cell>
          <cell r="O950">
            <v>0.19</v>
          </cell>
          <cell r="P950" t="str">
            <v>N</v>
          </cell>
          <cell r="Q950" t="str">
            <v>North</v>
          </cell>
          <cell r="R950" t="str">
            <v>FC</v>
          </cell>
          <cell r="S950" t="str">
            <v/>
          </cell>
          <cell r="T950" t="str">
            <v/>
          </cell>
          <cell r="U950">
            <v>0.21</v>
          </cell>
          <cell r="V950">
            <v>0.32</v>
          </cell>
          <cell r="W950">
            <v>0.3</v>
          </cell>
          <cell r="X950">
            <v>0.38</v>
          </cell>
          <cell r="Y950">
            <v>0.26</v>
          </cell>
          <cell r="Z950">
            <v>0.21</v>
          </cell>
          <cell r="AA950">
            <v>0.22</v>
          </cell>
          <cell r="AB950">
            <v>0.21</v>
          </cell>
          <cell r="AC950">
            <v>0.2</v>
          </cell>
          <cell r="AD950">
            <v>0.15</v>
          </cell>
          <cell r="AE950">
            <v>0.18</v>
          </cell>
          <cell r="AF950">
            <v>0.19</v>
          </cell>
        </row>
        <row r="951">
          <cell r="A951" t="str">
            <v>TEHAPI_2_PW1WD1</v>
          </cell>
          <cell r="B951" t="str">
            <v>Point Wind 1</v>
          </cell>
          <cell r="C951" t="str">
            <v>CAISO System</v>
          </cell>
          <cell r="D951">
            <v>8.39</v>
          </cell>
          <cell r="E951">
            <v>8.92</v>
          </cell>
          <cell r="F951">
            <v>7.84</v>
          </cell>
          <cell r="G951">
            <v>7.51</v>
          </cell>
          <cell r="H951">
            <v>7.99</v>
          </cell>
          <cell r="I951">
            <v>7.32</v>
          </cell>
          <cell r="J951">
            <v>6.8</v>
          </cell>
          <cell r="K951">
            <v>5.17</v>
          </cell>
          <cell r="L951">
            <v>5.34</v>
          </cell>
          <cell r="M951">
            <v>4.95</v>
          </cell>
          <cell r="N951">
            <v>6.68</v>
          </cell>
          <cell r="O951">
            <v>8.09</v>
          </cell>
          <cell r="P951" t="str">
            <v>N</v>
          </cell>
          <cell r="Q951" t="str">
            <v>South</v>
          </cell>
          <cell r="R951" t="str">
            <v>FC</v>
          </cell>
          <cell r="S951" t="str">
            <v/>
          </cell>
          <cell r="T951" t="str">
            <v/>
          </cell>
          <cell r="U951">
            <v>8.39148321684954</v>
          </cell>
          <cell r="V951">
            <v>8.924923634630106</v>
          </cell>
          <cell r="W951">
            <v>7.841946304699613</v>
          </cell>
          <cell r="X951">
            <v>7.513241469132649</v>
          </cell>
          <cell r="Y951">
            <v>7.989137823940758</v>
          </cell>
          <cell r="Z951">
            <v>7.322988933956718</v>
          </cell>
          <cell r="AA951">
            <v>6.8036651208456425</v>
          </cell>
          <cell r="AB951">
            <v>5.169715692672582</v>
          </cell>
          <cell r="AC951">
            <v>5.340462550052991</v>
          </cell>
          <cell r="AD951">
            <v>4.954287701661365</v>
          </cell>
          <cell r="AE951">
            <v>6.676810694537898</v>
          </cell>
          <cell r="AF951">
            <v>8.0878391297606</v>
          </cell>
        </row>
        <row r="952">
          <cell r="A952" t="str">
            <v>TEHAPI_2_PW2WD2</v>
          </cell>
          <cell r="B952" t="str">
            <v>Point Wind 2</v>
          </cell>
          <cell r="C952" t="str">
            <v>CAISO System</v>
          </cell>
          <cell r="D952">
            <v>2.54</v>
          </cell>
          <cell r="E952">
            <v>2.71</v>
          </cell>
          <cell r="F952">
            <v>2.38</v>
          </cell>
          <cell r="G952">
            <v>2.28</v>
          </cell>
          <cell r="H952">
            <v>2.42</v>
          </cell>
          <cell r="I952">
            <v>2.22</v>
          </cell>
          <cell r="J952">
            <v>2.06</v>
          </cell>
          <cell r="K952">
            <v>1.57</v>
          </cell>
          <cell r="L952">
            <v>1.62</v>
          </cell>
          <cell r="M952">
            <v>1.5</v>
          </cell>
          <cell r="N952">
            <v>2.02</v>
          </cell>
          <cell r="O952">
            <v>2.45</v>
          </cell>
          <cell r="P952" t="str">
            <v>N</v>
          </cell>
          <cell r="Q952" t="str">
            <v>South</v>
          </cell>
          <cell r="R952" t="str">
            <v>FC</v>
          </cell>
          <cell r="S952" t="str">
            <v/>
          </cell>
          <cell r="T952" t="str">
            <v/>
          </cell>
          <cell r="U952">
            <v>2.544480065753493</v>
          </cell>
          <cell r="V952">
            <v>2.706230792559982</v>
          </cell>
          <cell r="W952">
            <v>2.377848532063054</v>
          </cell>
          <cell r="X952">
            <v>2.2781780828702916</v>
          </cell>
          <cell r="Y952">
            <v>2.4224801992997875</v>
          </cell>
          <cell r="Z952">
            <v>2.2204893798478995</v>
          </cell>
          <cell r="AA952">
            <v>2.0630191143435934</v>
          </cell>
          <cell r="AB952">
            <v>1.5675701405450657</v>
          </cell>
          <cell r="AC952">
            <v>1.6193442981841033</v>
          </cell>
          <cell r="AD952">
            <v>1.5022476922283357</v>
          </cell>
          <cell r="AE952">
            <v>2.0245540956274106</v>
          </cell>
          <cell r="AF952">
            <v>2.4524085800916535</v>
          </cell>
        </row>
        <row r="953">
          <cell r="A953" t="str">
            <v>TEHAPI_2_WIND1</v>
          </cell>
          <cell r="B953" t="str">
            <v>Wind Wall Monolith 1</v>
          </cell>
          <cell r="C953" t="str">
            <v>CAISO System</v>
          </cell>
          <cell r="D953">
            <v>3.51</v>
          </cell>
          <cell r="E953">
            <v>3.73</v>
          </cell>
          <cell r="F953">
            <v>3.28</v>
          </cell>
          <cell r="G953">
            <v>3.14</v>
          </cell>
          <cell r="H953">
            <v>3.34</v>
          </cell>
          <cell r="I953">
            <v>3.06</v>
          </cell>
          <cell r="J953">
            <v>2.84</v>
          </cell>
          <cell r="K953">
            <v>2.16</v>
          </cell>
          <cell r="L953">
            <v>2.23</v>
          </cell>
          <cell r="M953">
            <v>2.07</v>
          </cell>
          <cell r="N953">
            <v>2.79</v>
          </cell>
          <cell r="O953">
            <v>3.38</v>
          </cell>
          <cell r="P953" t="str">
            <v>N</v>
          </cell>
          <cell r="Q953" t="str">
            <v>South</v>
          </cell>
          <cell r="R953" t="str">
            <v>PD</v>
          </cell>
          <cell r="S953" t="str">
            <v>75%</v>
          </cell>
          <cell r="T953" t="str">
            <v>4.96MW expansion is EO</v>
          </cell>
          <cell r="U953">
            <v>3.507495090639364</v>
          </cell>
          <cell r="V953">
            <v>3.730463974466364</v>
          </cell>
          <cell r="W953">
            <v>3.277798150100807</v>
          </cell>
          <cell r="X953">
            <v>3.140405204512173</v>
          </cell>
          <cell r="Y953">
            <v>3.3393216636181102</v>
          </cell>
          <cell r="Z953">
            <v>3.060882929859778</v>
          </cell>
          <cell r="AA953">
            <v>2.8438145430361343</v>
          </cell>
          <cell r="AB953">
            <v>2.160851895126358</v>
          </cell>
          <cell r="AC953">
            <v>2.232221133260726</v>
          </cell>
          <cell r="AD953">
            <v>2.070806714634199</v>
          </cell>
          <cell r="AE953">
            <v>2.7907915832086183</v>
          </cell>
          <cell r="AF953">
            <v>3.3805771051957865</v>
          </cell>
        </row>
        <row r="954">
          <cell r="A954" t="str">
            <v>TEHAPI_2_WIND2</v>
          </cell>
          <cell r="B954" t="str">
            <v>Wind Wall Monolith 2</v>
          </cell>
          <cell r="C954" t="str">
            <v>CAISO System</v>
          </cell>
          <cell r="D954">
            <v>4.18</v>
          </cell>
          <cell r="E954">
            <v>4.45</v>
          </cell>
          <cell r="F954">
            <v>3.91</v>
          </cell>
          <cell r="G954">
            <v>3.74</v>
          </cell>
          <cell r="H954">
            <v>3.98</v>
          </cell>
          <cell r="I954">
            <v>3.65</v>
          </cell>
          <cell r="J954">
            <v>3.39</v>
          </cell>
          <cell r="K954">
            <v>2.58</v>
          </cell>
          <cell r="L954">
            <v>2.66</v>
          </cell>
          <cell r="M954">
            <v>2.47</v>
          </cell>
          <cell r="N954">
            <v>3.33</v>
          </cell>
          <cell r="O954">
            <v>4.03</v>
          </cell>
          <cell r="P954" t="str">
            <v>N</v>
          </cell>
          <cell r="Q954" t="str">
            <v>South</v>
          </cell>
          <cell r="R954" t="str">
            <v>PD</v>
          </cell>
          <cell r="S954" t="str">
            <v>85%</v>
          </cell>
          <cell r="T954" t="str">
            <v>3.73MW expansion is EO</v>
          </cell>
          <cell r="U954">
            <v>4.180722108036642</v>
          </cell>
          <cell r="V954">
            <v>4.446487538331192</v>
          </cell>
          <cell r="W954">
            <v>3.9069372408758234</v>
          </cell>
          <cell r="X954">
            <v>3.743173155604937</v>
          </cell>
          <cell r="Y954">
            <v>3.9802695496828453</v>
          </cell>
          <cell r="Z954">
            <v>3.648387411611201</v>
          </cell>
          <cell r="AA954">
            <v>3.389655017039543</v>
          </cell>
          <cell r="AB954">
            <v>2.5756048281455732</v>
          </cell>
          <cell r="AC954">
            <v>2.660672645488603</v>
          </cell>
          <cell r="AD954">
            <v>2.468276416536279</v>
          </cell>
          <cell r="AE954">
            <v>3.3264548543433707</v>
          </cell>
          <cell r="AF954">
            <v>4.029443542011703</v>
          </cell>
        </row>
        <row r="955">
          <cell r="A955" t="str">
            <v>TENGEN_2_PL1X2</v>
          </cell>
          <cell r="B955" t="str">
            <v>Berry Cogen 42</v>
          </cell>
          <cell r="C955" t="str">
            <v>Big Creek-Ventura</v>
          </cell>
          <cell r="D955">
            <v>36.33</v>
          </cell>
          <cell r="E955">
            <v>33.8</v>
          </cell>
          <cell r="F955">
            <v>29.71</v>
          </cell>
          <cell r="G955">
            <v>21.79</v>
          </cell>
          <cell r="H955">
            <v>21.24</v>
          </cell>
          <cell r="I955">
            <v>37.31</v>
          </cell>
          <cell r="J955">
            <v>36.1</v>
          </cell>
          <cell r="K955">
            <v>34.18</v>
          </cell>
          <cell r="L955">
            <v>33.68</v>
          </cell>
          <cell r="M955">
            <v>24.97</v>
          </cell>
          <cell r="N955">
            <v>30.48</v>
          </cell>
          <cell r="O955">
            <v>24.81</v>
          </cell>
          <cell r="P955" t="str">
            <v>N</v>
          </cell>
          <cell r="Q955" t="str">
            <v>South</v>
          </cell>
          <cell r="R955" t="str">
            <v>FC</v>
          </cell>
          <cell r="S955" t="str">
            <v/>
          </cell>
          <cell r="T955" t="str">
            <v/>
          </cell>
          <cell r="U955">
            <v>36.33</v>
          </cell>
          <cell r="V955">
            <v>33.8</v>
          </cell>
          <cell r="W955">
            <v>29.71</v>
          </cell>
          <cell r="X955">
            <v>21.79</v>
          </cell>
          <cell r="Y955">
            <v>21.24</v>
          </cell>
          <cell r="Z955">
            <v>37.31</v>
          </cell>
          <cell r="AA955">
            <v>36.1</v>
          </cell>
          <cell r="AB955">
            <v>34.18</v>
          </cell>
          <cell r="AC955">
            <v>33.68</v>
          </cell>
          <cell r="AD955">
            <v>24.97</v>
          </cell>
          <cell r="AE955">
            <v>30.48</v>
          </cell>
          <cell r="AF955">
            <v>24.81</v>
          </cell>
        </row>
        <row r="956">
          <cell r="A956" t="str">
            <v>TERMEX_2_PL1X3</v>
          </cell>
          <cell r="B956" t="str">
            <v>TDM</v>
          </cell>
          <cell r="C956" t="str">
            <v>San Diego-IV</v>
          </cell>
          <cell r="D956">
            <v>605</v>
          </cell>
          <cell r="E956">
            <v>605</v>
          </cell>
          <cell r="F956">
            <v>605</v>
          </cell>
          <cell r="G956">
            <v>605</v>
          </cell>
          <cell r="H956">
            <v>601</v>
          </cell>
          <cell r="I956">
            <v>593</v>
          </cell>
          <cell r="J956">
            <v>591</v>
          </cell>
          <cell r="K956">
            <v>593</v>
          </cell>
          <cell r="L956">
            <v>596</v>
          </cell>
          <cell r="M956">
            <v>605</v>
          </cell>
          <cell r="N956">
            <v>605</v>
          </cell>
          <cell r="O956">
            <v>605</v>
          </cell>
          <cell r="P956" t="str">
            <v>Y</v>
          </cell>
          <cell r="Q956" t="str">
            <v>South</v>
          </cell>
          <cell r="R956" t="str">
            <v>FC</v>
          </cell>
          <cell r="S956" t="str">
            <v/>
          </cell>
          <cell r="T956" t="str">
            <v/>
          </cell>
          <cell r="U956" t="e">
            <v>#N/A</v>
          </cell>
          <cell r="V956" t="e">
            <v>#N/A</v>
          </cell>
          <cell r="W956" t="e">
            <v>#N/A</v>
          </cell>
          <cell r="X956" t="e">
            <v>#N/A</v>
          </cell>
          <cell r="Y956" t="e">
            <v>#N/A</v>
          </cell>
          <cell r="Z956" t="e">
            <v>#N/A</v>
          </cell>
          <cell r="AA956" t="e">
            <v>#N/A</v>
          </cell>
          <cell r="AB956" t="e">
            <v>#N/A</v>
          </cell>
          <cell r="AC956" t="e">
            <v>#N/A</v>
          </cell>
          <cell r="AD956" t="e">
            <v>#N/A</v>
          </cell>
          <cell r="AE956" t="e">
            <v>#N/A</v>
          </cell>
          <cell r="AF956" t="e">
            <v>#N/A</v>
          </cell>
        </row>
        <row r="957">
          <cell r="A957" t="str">
            <v>TESLA_1_QF</v>
          </cell>
          <cell r="B957" t="str">
            <v>SMALL QF AGGREGATION - STOCKTON</v>
          </cell>
          <cell r="C957" t="str">
            <v>CAISO System</v>
          </cell>
          <cell r="D957">
            <v>0.06</v>
          </cell>
          <cell r="E957">
            <v>0.15</v>
          </cell>
          <cell r="F957">
            <v>0.19</v>
          </cell>
          <cell r="G957">
            <v>0.16</v>
          </cell>
          <cell r="H957">
            <v>0.22</v>
          </cell>
          <cell r="I957">
            <v>0.35</v>
          </cell>
          <cell r="J957">
            <v>0.34</v>
          </cell>
          <cell r="K957">
            <v>0.35</v>
          </cell>
          <cell r="L957">
            <v>0.3</v>
          </cell>
          <cell r="M957">
            <v>0.11</v>
          </cell>
          <cell r="N957">
            <v>0.05</v>
          </cell>
          <cell r="O957">
            <v>0.04</v>
          </cell>
          <cell r="P957" t="str">
            <v>N</v>
          </cell>
          <cell r="Q957" t="str">
            <v>North</v>
          </cell>
          <cell r="R957" t="str">
            <v>FC</v>
          </cell>
          <cell r="S957" t="str">
            <v/>
          </cell>
          <cell r="T957" t="str">
            <v/>
          </cell>
          <cell r="U957">
            <v>0.06</v>
          </cell>
          <cell r="V957">
            <v>0.15</v>
          </cell>
          <cell r="W957">
            <v>0.19</v>
          </cell>
          <cell r="X957">
            <v>0.16</v>
          </cell>
          <cell r="Y957">
            <v>0.22</v>
          </cell>
          <cell r="Z957">
            <v>0.35</v>
          </cell>
          <cell r="AA957">
            <v>0.34</v>
          </cell>
          <cell r="AB957">
            <v>0.35</v>
          </cell>
          <cell r="AC957">
            <v>0.3</v>
          </cell>
          <cell r="AD957">
            <v>0.11</v>
          </cell>
          <cell r="AE957">
            <v>0.05</v>
          </cell>
          <cell r="AF957">
            <v>0.04</v>
          </cell>
        </row>
        <row r="958">
          <cell r="A958" t="str">
            <v>TIDWTR_2_UNITS</v>
          </cell>
          <cell r="B958" t="str">
            <v>MARTINEZ COGEN LIMITED PARTNERSHIP</v>
          </cell>
          <cell r="C958" t="str">
            <v>Bay Area</v>
          </cell>
          <cell r="D958">
            <v>23.95</v>
          </cell>
          <cell r="E958">
            <v>26.89</v>
          </cell>
          <cell r="F958">
            <v>22.49</v>
          </cell>
          <cell r="G958">
            <v>25.94</v>
          </cell>
          <cell r="H958">
            <v>38.84</v>
          </cell>
          <cell r="I958">
            <v>42.92</v>
          </cell>
          <cell r="J958">
            <v>43.59</v>
          </cell>
          <cell r="K958">
            <v>54.77</v>
          </cell>
          <cell r="L958">
            <v>62.6</v>
          </cell>
          <cell r="M958">
            <v>59.22</v>
          </cell>
          <cell r="N958">
            <v>33.12</v>
          </cell>
          <cell r="O958">
            <v>31.26</v>
          </cell>
          <cell r="P958" t="str">
            <v>N</v>
          </cell>
          <cell r="Q958" t="str">
            <v>North</v>
          </cell>
          <cell r="R958" t="str">
            <v>FC</v>
          </cell>
          <cell r="S958" t="str">
            <v/>
          </cell>
          <cell r="T958" t="str">
            <v/>
          </cell>
          <cell r="U958">
            <v>23.95</v>
          </cell>
          <cell r="V958">
            <v>26.89</v>
          </cell>
          <cell r="W958">
            <v>22.49</v>
          </cell>
          <cell r="X958">
            <v>25.94</v>
          </cell>
          <cell r="Y958">
            <v>38.84</v>
          </cell>
          <cell r="Z958">
            <v>42.92</v>
          </cell>
          <cell r="AA958">
            <v>43.59</v>
          </cell>
          <cell r="AB958">
            <v>54.77</v>
          </cell>
          <cell r="AC958">
            <v>62.6</v>
          </cell>
          <cell r="AD958">
            <v>59.22</v>
          </cell>
          <cell r="AE958">
            <v>33.12</v>
          </cell>
          <cell r="AF958">
            <v>31.26</v>
          </cell>
        </row>
        <row r="959">
          <cell r="A959" t="str">
            <v>TIFFNY_1_DILLON</v>
          </cell>
          <cell r="B959" t="str">
            <v>TIFFNY_1_DILLON</v>
          </cell>
          <cell r="C959" t="str">
            <v>LA Basin</v>
          </cell>
          <cell r="D959">
            <v>7.95</v>
          </cell>
          <cell r="E959">
            <v>8.46</v>
          </cell>
          <cell r="F959">
            <v>7.43</v>
          </cell>
          <cell r="G959">
            <v>7.12</v>
          </cell>
          <cell r="H959">
            <v>7.57</v>
          </cell>
          <cell r="I959">
            <v>6.94</v>
          </cell>
          <cell r="J959">
            <v>6.45</v>
          </cell>
          <cell r="K959">
            <v>4.9</v>
          </cell>
          <cell r="L959">
            <v>5.06</v>
          </cell>
          <cell r="M959">
            <v>4.69</v>
          </cell>
          <cell r="N959">
            <v>6.33</v>
          </cell>
          <cell r="O959">
            <v>7.66</v>
          </cell>
          <cell r="P959" t="str">
            <v>N</v>
          </cell>
          <cell r="Q959" t="str">
            <v>South</v>
          </cell>
          <cell r="R959" t="str">
            <v>FC</v>
          </cell>
          <cell r="S959" t="str">
            <v/>
          </cell>
          <cell r="T959" t="str">
            <v/>
          </cell>
          <cell r="U959">
            <v>7.9515002054796655</v>
          </cell>
          <cell r="V959">
            <v>8.456971226749943</v>
          </cell>
          <cell r="W959">
            <v>7.430776662697043</v>
          </cell>
          <cell r="X959">
            <v>7.119306508969661</v>
          </cell>
          <cell r="Y959">
            <v>7.570250622811836</v>
          </cell>
          <cell r="Z959">
            <v>6.939029312024685</v>
          </cell>
          <cell r="AA959">
            <v>6.446934732323729</v>
          </cell>
          <cell r="AB959">
            <v>4.89865668920333</v>
          </cell>
          <cell r="AC959">
            <v>5.060450931825323</v>
          </cell>
          <cell r="AD959">
            <v>4.694524038213549</v>
          </cell>
          <cell r="AE959">
            <v>6.326731548835658</v>
          </cell>
          <cell r="AF959">
            <v>7.663776812786417</v>
          </cell>
        </row>
        <row r="960">
          <cell r="A960" t="str">
            <v>TIGRCK_7_UNITS</v>
          </cell>
          <cell r="B960" t="str">
            <v>TIGER CREEK HYDRO AGGREGATE</v>
          </cell>
          <cell r="C960" t="str">
            <v>CAISO System</v>
          </cell>
          <cell r="D960">
            <v>25.6</v>
          </cell>
          <cell r="E960">
            <v>14.46</v>
          </cell>
          <cell r="F960">
            <v>8</v>
          </cell>
          <cell r="G960">
            <v>0</v>
          </cell>
          <cell r="H960">
            <v>16</v>
          </cell>
          <cell r="I960">
            <v>36</v>
          </cell>
          <cell r="J960">
            <v>32.44</v>
          </cell>
          <cell r="K960">
            <v>40.4</v>
          </cell>
          <cell r="L960">
            <v>36.3</v>
          </cell>
          <cell r="M960">
            <v>30.77</v>
          </cell>
          <cell r="N960">
            <v>29.62</v>
          </cell>
          <cell r="O960">
            <v>30.16</v>
          </cell>
          <cell r="P960" t="str">
            <v>Y</v>
          </cell>
          <cell r="Q960" t="str">
            <v>North</v>
          </cell>
          <cell r="R960" t="str">
            <v>FC</v>
          </cell>
          <cell r="S960" t="str">
            <v/>
          </cell>
          <cell r="T960" t="str">
            <v/>
          </cell>
          <cell r="U960" t="e">
            <v>#N/A</v>
          </cell>
          <cell r="V960" t="e">
            <v>#N/A</v>
          </cell>
          <cell r="W960" t="e">
            <v>#N/A</v>
          </cell>
          <cell r="X960" t="e">
            <v>#N/A</v>
          </cell>
          <cell r="Y960" t="e">
            <v>#N/A</v>
          </cell>
          <cell r="Z960" t="e">
            <v>#N/A</v>
          </cell>
          <cell r="AA960" t="e">
            <v>#N/A</v>
          </cell>
          <cell r="AB960" t="e">
            <v>#N/A</v>
          </cell>
          <cell r="AC960" t="e">
            <v>#N/A</v>
          </cell>
          <cell r="AD960" t="e">
            <v>#N/A</v>
          </cell>
          <cell r="AE960" t="e">
            <v>#N/A</v>
          </cell>
          <cell r="AF960" t="e">
            <v>#N/A</v>
          </cell>
        </row>
        <row r="961">
          <cell r="A961" t="str">
            <v>TKOPWR_6_HYDRO</v>
          </cell>
          <cell r="B961" t="str">
            <v>Bear Creek Hydroelectric Project</v>
          </cell>
          <cell r="C961" t="str">
            <v>CAISO System</v>
          </cell>
          <cell r="D961">
            <v>0.48</v>
          </cell>
          <cell r="E961">
            <v>0.82</v>
          </cell>
          <cell r="F961">
            <v>0.88</v>
          </cell>
          <cell r="G961">
            <v>0.52</v>
          </cell>
          <cell r="H961">
            <v>0.25</v>
          </cell>
          <cell r="I961">
            <v>0.06</v>
          </cell>
          <cell r="J961">
            <v>0</v>
          </cell>
          <cell r="K961">
            <v>0</v>
          </cell>
          <cell r="L961">
            <v>0</v>
          </cell>
          <cell r="M961">
            <v>0.04</v>
          </cell>
          <cell r="N961">
            <v>0.04</v>
          </cell>
          <cell r="O961">
            <v>0.01</v>
          </cell>
          <cell r="P961" t="str">
            <v>N</v>
          </cell>
          <cell r="Q961" t="str">
            <v>North</v>
          </cell>
          <cell r="R961" t="str">
            <v>FC</v>
          </cell>
          <cell r="S961" t="str">
            <v/>
          </cell>
          <cell r="T961" t="str">
            <v/>
          </cell>
          <cell r="U961">
            <v>0.48</v>
          </cell>
          <cell r="V961">
            <v>0.82</v>
          </cell>
          <cell r="W961">
            <v>0.88</v>
          </cell>
          <cell r="X961">
            <v>0.52</v>
          </cell>
          <cell r="Y961">
            <v>0.25</v>
          </cell>
          <cell r="Z961">
            <v>0.06</v>
          </cell>
          <cell r="AA961">
            <v>0</v>
          </cell>
          <cell r="AB961">
            <v>0</v>
          </cell>
          <cell r="AC961">
            <v>0</v>
          </cell>
          <cell r="AD961">
            <v>0.04</v>
          </cell>
          <cell r="AE961">
            <v>0.04</v>
          </cell>
          <cell r="AF961">
            <v>0.01</v>
          </cell>
        </row>
        <row r="962">
          <cell r="A962" t="str">
            <v>TMPLTN_2_SOLAR</v>
          </cell>
          <cell r="B962" t="str">
            <v>Vintner Solar</v>
          </cell>
          <cell r="C962" t="str">
            <v>CAISO System</v>
          </cell>
          <cell r="D962">
            <v>0.01</v>
          </cell>
          <cell r="E962">
            <v>0.05</v>
          </cell>
          <cell r="F962">
            <v>0.05</v>
          </cell>
          <cell r="G962">
            <v>0.07</v>
          </cell>
          <cell r="H962">
            <v>0.1</v>
          </cell>
          <cell r="I962">
            <v>0.2</v>
          </cell>
          <cell r="J962">
            <v>0.22</v>
          </cell>
          <cell r="K962">
            <v>0.19</v>
          </cell>
          <cell r="L962">
            <v>0.17</v>
          </cell>
          <cell r="M962">
            <v>0.11</v>
          </cell>
          <cell r="N962">
            <v>0.09</v>
          </cell>
          <cell r="O962">
            <v>0.05</v>
          </cell>
          <cell r="P962" t="str">
            <v>N</v>
          </cell>
          <cell r="Q962" t="str">
            <v>North</v>
          </cell>
          <cell r="R962" t="str">
            <v>FC</v>
          </cell>
          <cell r="S962" t="str">
            <v/>
          </cell>
          <cell r="T962" t="str">
            <v/>
          </cell>
          <cell r="U962">
            <v>0.01</v>
          </cell>
          <cell r="V962">
            <v>0.05</v>
          </cell>
          <cell r="W962">
            <v>0.05</v>
          </cell>
          <cell r="X962">
            <v>0.07</v>
          </cell>
          <cell r="Y962">
            <v>0.1</v>
          </cell>
          <cell r="Z962">
            <v>0.2</v>
          </cell>
          <cell r="AA962">
            <v>0.22</v>
          </cell>
          <cell r="AB962">
            <v>0.19</v>
          </cell>
          <cell r="AC962">
            <v>0.17</v>
          </cell>
          <cell r="AD962">
            <v>0.11</v>
          </cell>
          <cell r="AE962">
            <v>0.09</v>
          </cell>
          <cell r="AF962">
            <v>0.05</v>
          </cell>
        </row>
        <row r="963">
          <cell r="A963" t="str">
            <v>TOADTW_6_UNIT</v>
          </cell>
          <cell r="B963" t="str">
            <v>TOAD TOWN</v>
          </cell>
          <cell r="C963" t="str">
            <v>CAISO System</v>
          </cell>
          <cell r="D963">
            <v>0.4</v>
          </cell>
          <cell r="E963">
            <v>0.47</v>
          </cell>
          <cell r="F963">
            <v>0.31</v>
          </cell>
          <cell r="G963">
            <v>0.16</v>
          </cell>
          <cell r="H963">
            <v>0.55</v>
          </cell>
          <cell r="I963">
            <v>0.36</v>
          </cell>
          <cell r="J963">
            <v>0.44</v>
          </cell>
          <cell r="K963">
            <v>0.24</v>
          </cell>
          <cell r="L963">
            <v>0.1</v>
          </cell>
          <cell r="M963">
            <v>0.07</v>
          </cell>
          <cell r="N963">
            <v>0.12</v>
          </cell>
          <cell r="O963">
            <v>0.14</v>
          </cell>
          <cell r="P963" t="str">
            <v>N</v>
          </cell>
          <cell r="Q963" t="str">
            <v>North</v>
          </cell>
          <cell r="R963" t="str">
            <v>FC</v>
          </cell>
          <cell r="S963" t="str">
            <v/>
          </cell>
          <cell r="T963" t="str">
            <v/>
          </cell>
          <cell r="U963">
            <v>0.4</v>
          </cell>
          <cell r="V963">
            <v>0.47</v>
          </cell>
          <cell r="W963">
            <v>0.31</v>
          </cell>
          <cell r="X963">
            <v>0.16</v>
          </cell>
          <cell r="Y963">
            <v>0.55</v>
          </cell>
          <cell r="Z963">
            <v>0.36</v>
          </cell>
          <cell r="AA963">
            <v>0.44</v>
          </cell>
          <cell r="AB963">
            <v>0.24</v>
          </cell>
          <cell r="AC963">
            <v>0.1</v>
          </cell>
          <cell r="AD963">
            <v>0.07</v>
          </cell>
          <cell r="AE963">
            <v>0.12</v>
          </cell>
          <cell r="AF963">
            <v>0.14</v>
          </cell>
        </row>
        <row r="964">
          <cell r="A964" t="str">
            <v>TOPAZ_2_SOLAR</v>
          </cell>
          <cell r="B964" t="str">
            <v>Topaz Solar Farms</v>
          </cell>
          <cell r="C964" t="str">
            <v>CAISO System</v>
          </cell>
          <cell r="D964">
            <v>2.2</v>
          </cell>
          <cell r="E964">
            <v>16.5</v>
          </cell>
          <cell r="F964">
            <v>19.25</v>
          </cell>
          <cell r="G964">
            <v>24.2</v>
          </cell>
          <cell r="H964">
            <v>35.2</v>
          </cell>
          <cell r="I964">
            <v>72.05</v>
          </cell>
          <cell r="J964">
            <v>79.2</v>
          </cell>
          <cell r="K964">
            <v>68.2</v>
          </cell>
          <cell r="L964">
            <v>61.05</v>
          </cell>
          <cell r="M964">
            <v>40.7</v>
          </cell>
          <cell r="N964">
            <v>31.35</v>
          </cell>
          <cell r="O964">
            <v>19.25</v>
          </cell>
          <cell r="P964" t="str">
            <v>N</v>
          </cell>
          <cell r="Q964" t="str">
            <v>North</v>
          </cell>
          <cell r="R964" t="str">
            <v>FC</v>
          </cell>
          <cell r="S964" t="str">
            <v/>
          </cell>
          <cell r="T964" t="str">
            <v/>
          </cell>
          <cell r="U964">
            <v>2.2</v>
          </cell>
          <cell r="V964">
            <v>16.5</v>
          </cell>
          <cell r="W964">
            <v>19.25</v>
          </cell>
          <cell r="X964">
            <v>24.2</v>
          </cell>
          <cell r="Y964">
            <v>35.2</v>
          </cell>
          <cell r="Z964">
            <v>72.05</v>
          </cell>
          <cell r="AA964">
            <v>79.2</v>
          </cell>
          <cell r="AB964">
            <v>68.2</v>
          </cell>
          <cell r="AC964">
            <v>61.05</v>
          </cell>
          <cell r="AD964">
            <v>40.7</v>
          </cell>
          <cell r="AE964">
            <v>31.35</v>
          </cell>
          <cell r="AF964">
            <v>19.25</v>
          </cell>
        </row>
        <row r="965">
          <cell r="A965" t="str">
            <v>TORTLA_1_SOLAR</v>
          </cell>
          <cell r="B965" t="str">
            <v>Longboat Solar</v>
          </cell>
          <cell r="C965" t="str">
            <v>CAISO System</v>
          </cell>
          <cell r="D965">
            <v>0.08</v>
          </cell>
          <cell r="E965">
            <v>0.6</v>
          </cell>
          <cell r="F965">
            <v>0.7</v>
          </cell>
          <cell r="G965">
            <v>0.88</v>
          </cell>
          <cell r="H965">
            <v>1.28</v>
          </cell>
          <cell r="I965">
            <v>2.62</v>
          </cell>
          <cell r="J965">
            <v>2.88</v>
          </cell>
          <cell r="K965">
            <v>2.48</v>
          </cell>
          <cell r="L965">
            <v>2.22</v>
          </cell>
          <cell r="M965">
            <v>1.48</v>
          </cell>
          <cell r="N965">
            <v>1.14</v>
          </cell>
          <cell r="O965">
            <v>0.7</v>
          </cell>
          <cell r="P965" t="str">
            <v>N</v>
          </cell>
          <cell r="Q965" t="str">
            <v>South</v>
          </cell>
          <cell r="R965" t="str">
            <v>FC</v>
          </cell>
          <cell r="S965" t="str">
            <v/>
          </cell>
          <cell r="T965" t="str">
            <v/>
          </cell>
          <cell r="U965">
            <v>0.08</v>
          </cell>
          <cell r="V965">
            <v>0.6</v>
          </cell>
          <cell r="W965">
            <v>0.7</v>
          </cell>
          <cell r="X965">
            <v>0.88</v>
          </cell>
          <cell r="Y965">
            <v>1.28</v>
          </cell>
          <cell r="Z965">
            <v>2.62</v>
          </cell>
          <cell r="AA965">
            <v>2.88</v>
          </cell>
          <cell r="AB965">
            <v>2.48</v>
          </cell>
          <cell r="AC965">
            <v>2.22</v>
          </cell>
          <cell r="AD965">
            <v>1.48</v>
          </cell>
          <cell r="AE965">
            <v>1.14</v>
          </cell>
          <cell r="AF965">
            <v>0.7</v>
          </cell>
        </row>
        <row r="966">
          <cell r="A966" t="str">
            <v>TRNQL8_2_AMASR1</v>
          </cell>
          <cell r="B966" t="str">
            <v>Tranquillity 8 Amarillo</v>
          </cell>
          <cell r="C966" t="str">
            <v>Fresno</v>
          </cell>
          <cell r="D966">
            <v>0.08</v>
          </cell>
          <cell r="E966">
            <v>0.6</v>
          </cell>
          <cell r="F966">
            <v>0.7</v>
          </cell>
          <cell r="G966">
            <v>0.88</v>
          </cell>
          <cell r="H966">
            <v>1.28</v>
          </cell>
          <cell r="I966">
            <v>2.62</v>
          </cell>
          <cell r="J966">
            <v>2.88</v>
          </cell>
          <cell r="K966">
            <v>2.48</v>
          </cell>
          <cell r="L966">
            <v>2.22</v>
          </cell>
          <cell r="M966">
            <v>1.48</v>
          </cell>
          <cell r="N966">
            <v>1.14</v>
          </cell>
          <cell r="O966">
            <v>0.7</v>
          </cell>
          <cell r="P966" t="str">
            <v>N</v>
          </cell>
          <cell r="Q966" t="str">
            <v>North</v>
          </cell>
          <cell r="R966" t="str">
            <v>ID</v>
          </cell>
          <cell r="S966" t="str">
            <v>100%</v>
          </cell>
          <cell r="T966" t="str">
            <v>C7 Waiting for Bellota-Warnerville 230 kV reconductoring and possibly other</v>
          </cell>
          <cell r="U966">
            <v>0.08</v>
          </cell>
          <cell r="V966">
            <v>0.6</v>
          </cell>
          <cell r="W966">
            <v>0.7</v>
          </cell>
          <cell r="X966">
            <v>0.88</v>
          </cell>
          <cell r="Y966">
            <v>1.28</v>
          </cell>
          <cell r="Z966">
            <v>2.62</v>
          </cell>
          <cell r="AA966">
            <v>2.88</v>
          </cell>
          <cell r="AB966">
            <v>2.48</v>
          </cell>
          <cell r="AC966">
            <v>2.22</v>
          </cell>
          <cell r="AD966">
            <v>1.48</v>
          </cell>
          <cell r="AE966">
            <v>1.14</v>
          </cell>
          <cell r="AF966">
            <v>0.7</v>
          </cell>
        </row>
        <row r="967">
          <cell r="A967" t="str">
            <v>TRNQL8_2_AZUSR1</v>
          </cell>
          <cell r="B967" t="str">
            <v>Tranquillity 8 Azul</v>
          </cell>
          <cell r="C967" t="str">
            <v>Fresno</v>
          </cell>
          <cell r="D967">
            <v>0.08</v>
          </cell>
          <cell r="E967">
            <v>0.6</v>
          </cell>
          <cell r="F967">
            <v>0.7</v>
          </cell>
          <cell r="G967">
            <v>0.88</v>
          </cell>
          <cell r="H967">
            <v>1.28</v>
          </cell>
          <cell r="I967">
            <v>2.62</v>
          </cell>
          <cell r="J967">
            <v>2.88</v>
          </cell>
          <cell r="K967">
            <v>2.48</v>
          </cell>
          <cell r="L967">
            <v>2.22</v>
          </cell>
          <cell r="M967">
            <v>1.48</v>
          </cell>
          <cell r="N967">
            <v>1.14</v>
          </cell>
          <cell r="O967">
            <v>0.7</v>
          </cell>
          <cell r="P967" t="str">
            <v>N</v>
          </cell>
          <cell r="Q967" t="str">
            <v>North</v>
          </cell>
          <cell r="R967" t="str">
            <v>ID</v>
          </cell>
          <cell r="S967" t="str">
            <v>100%</v>
          </cell>
          <cell r="T967" t="str">
            <v>C7 Waiting for Bellota-Warnerville 230 kV reconductoring and possibly other</v>
          </cell>
          <cell r="U967">
            <v>0.08</v>
          </cell>
          <cell r="V967">
            <v>0.6</v>
          </cell>
          <cell r="W967">
            <v>0.7</v>
          </cell>
          <cell r="X967">
            <v>0.88</v>
          </cell>
          <cell r="Y967">
            <v>1.28</v>
          </cell>
          <cell r="Z967">
            <v>2.62</v>
          </cell>
          <cell r="AA967">
            <v>2.88</v>
          </cell>
          <cell r="AB967">
            <v>2.48</v>
          </cell>
          <cell r="AC967">
            <v>2.22</v>
          </cell>
          <cell r="AD967">
            <v>1.48</v>
          </cell>
          <cell r="AE967">
            <v>1.14</v>
          </cell>
          <cell r="AF967">
            <v>0.7</v>
          </cell>
        </row>
        <row r="968">
          <cell r="A968" t="str">
            <v>TRNQL8_2_ROJSR1</v>
          </cell>
          <cell r="B968" t="str">
            <v>Tranquillity 8 Rojo</v>
          </cell>
          <cell r="C968" t="str">
            <v>Fresno</v>
          </cell>
          <cell r="D968">
            <v>0.4</v>
          </cell>
          <cell r="E968">
            <v>3</v>
          </cell>
          <cell r="F968">
            <v>3.5</v>
          </cell>
          <cell r="G968">
            <v>4.4</v>
          </cell>
          <cell r="H968">
            <v>6.4</v>
          </cell>
          <cell r="I968">
            <v>13.1</v>
          </cell>
          <cell r="J968">
            <v>14.4</v>
          </cell>
          <cell r="K968">
            <v>12.4</v>
          </cell>
          <cell r="L968">
            <v>11.1</v>
          </cell>
          <cell r="M968">
            <v>7.4</v>
          </cell>
          <cell r="N968">
            <v>5.7</v>
          </cell>
          <cell r="O968">
            <v>3.5</v>
          </cell>
          <cell r="P968" t="str">
            <v>N</v>
          </cell>
          <cell r="Q968" t="str">
            <v>North</v>
          </cell>
          <cell r="R968" t="str">
            <v>ID</v>
          </cell>
          <cell r="S968" t="str">
            <v>100%</v>
          </cell>
          <cell r="T968" t="str">
            <v>C7 Waiting for Bellota-Warnerville 230 kV reconductoring and possibly other</v>
          </cell>
          <cell r="U968">
            <v>0.4</v>
          </cell>
          <cell r="V968">
            <v>3</v>
          </cell>
          <cell r="W968">
            <v>3.5</v>
          </cell>
          <cell r="X968">
            <v>4.4</v>
          </cell>
          <cell r="Y968">
            <v>6.4</v>
          </cell>
          <cell r="Z968">
            <v>13.1</v>
          </cell>
          <cell r="AA968">
            <v>14.4</v>
          </cell>
          <cell r="AB968">
            <v>12.4</v>
          </cell>
          <cell r="AC968">
            <v>11.1</v>
          </cell>
          <cell r="AD968">
            <v>7.4</v>
          </cell>
          <cell r="AE968">
            <v>5.7</v>
          </cell>
          <cell r="AF968">
            <v>3.5</v>
          </cell>
        </row>
        <row r="969">
          <cell r="A969" t="str">
            <v>TRNQL8_2_VERSR1</v>
          </cell>
          <cell r="B969" t="str">
            <v>Tranquillity 8 Verde</v>
          </cell>
          <cell r="C969" t="str">
            <v>Fresno</v>
          </cell>
          <cell r="D969">
            <v>0.24</v>
          </cell>
          <cell r="E969">
            <v>1.8</v>
          </cell>
          <cell r="F969">
            <v>2.1</v>
          </cell>
          <cell r="G969">
            <v>2.64</v>
          </cell>
          <cell r="H969">
            <v>3.84</v>
          </cell>
          <cell r="I969">
            <v>7.86</v>
          </cell>
          <cell r="J969">
            <v>8.64</v>
          </cell>
          <cell r="K969">
            <v>7.44</v>
          </cell>
          <cell r="L969">
            <v>6.66</v>
          </cell>
          <cell r="M969">
            <v>4.44</v>
          </cell>
          <cell r="N969">
            <v>3.42</v>
          </cell>
          <cell r="O969">
            <v>2.1</v>
          </cell>
          <cell r="P969" t="str">
            <v>N</v>
          </cell>
          <cell r="Q969" t="str">
            <v>North</v>
          </cell>
          <cell r="R969" t="str">
            <v>ID</v>
          </cell>
          <cell r="S969" t="str">
            <v>100%</v>
          </cell>
          <cell r="T969" t="str">
            <v>C7 Waiting for Bellota-Warnerville 230 kV reconductoring and possibly other</v>
          </cell>
          <cell r="U969">
            <v>0.24</v>
          </cell>
          <cell r="V969">
            <v>1.8</v>
          </cell>
          <cell r="W969">
            <v>2.1</v>
          </cell>
          <cell r="X969">
            <v>2.64</v>
          </cell>
          <cell r="Y969">
            <v>3.84</v>
          </cell>
          <cell r="Z969">
            <v>7.86</v>
          </cell>
          <cell r="AA969">
            <v>8.64</v>
          </cell>
          <cell r="AB969">
            <v>7.44</v>
          </cell>
          <cell r="AC969">
            <v>6.66</v>
          </cell>
          <cell r="AD969">
            <v>4.44</v>
          </cell>
          <cell r="AE969">
            <v>3.42</v>
          </cell>
          <cell r="AF969">
            <v>2.1</v>
          </cell>
        </row>
        <row r="970">
          <cell r="A970" t="str">
            <v>TRNQLT_2_RETBT1</v>
          </cell>
          <cell r="B970" t="str">
            <v>RE Tranquillity BESS</v>
          </cell>
          <cell r="C970" t="str">
            <v>Fresno</v>
          </cell>
          <cell r="D970">
            <v>72</v>
          </cell>
          <cell r="E970">
            <v>72</v>
          </cell>
          <cell r="F970">
            <v>72</v>
          </cell>
          <cell r="G970">
            <v>72</v>
          </cell>
          <cell r="H970">
            <v>72</v>
          </cell>
          <cell r="I970">
            <v>72</v>
          </cell>
          <cell r="J970">
            <v>72</v>
          </cell>
          <cell r="K970">
            <v>72</v>
          </cell>
          <cell r="L970">
            <v>72</v>
          </cell>
          <cell r="M970">
            <v>72</v>
          </cell>
          <cell r="N970">
            <v>72</v>
          </cell>
          <cell r="O970">
            <v>72</v>
          </cell>
          <cell r="P970" t="str">
            <v>Y</v>
          </cell>
          <cell r="Q970" t="str">
            <v>North</v>
          </cell>
          <cell r="R970" t="str">
            <v>FC</v>
          </cell>
          <cell r="S970" t="str">
            <v/>
          </cell>
          <cell r="T970" t="str">
            <v>Co-located with TRNQLT_2_SOLAR</v>
          </cell>
          <cell r="U970">
            <v>72</v>
          </cell>
          <cell r="V970">
            <v>72</v>
          </cell>
          <cell r="W970">
            <v>72</v>
          </cell>
          <cell r="X970">
            <v>72</v>
          </cell>
          <cell r="Y970">
            <v>72</v>
          </cell>
          <cell r="Z970">
            <v>72</v>
          </cell>
          <cell r="AA970">
            <v>72</v>
          </cell>
          <cell r="AB970">
            <v>72</v>
          </cell>
          <cell r="AC970">
            <v>72</v>
          </cell>
          <cell r="AD970">
            <v>72</v>
          </cell>
          <cell r="AE970">
            <v>72</v>
          </cell>
          <cell r="AF970">
            <v>72</v>
          </cell>
        </row>
        <row r="971">
          <cell r="A971" t="str">
            <v>TRNQLT_2_SOLAR</v>
          </cell>
          <cell r="B971" t="str">
            <v>Tranquillity</v>
          </cell>
          <cell r="C971" t="str">
            <v>Fresno</v>
          </cell>
          <cell r="D971">
            <v>0.45</v>
          </cell>
          <cell r="E971">
            <v>4.21</v>
          </cell>
          <cell r="F971">
            <v>5.12</v>
          </cell>
          <cell r="G971">
            <v>7</v>
          </cell>
          <cell r="H971">
            <v>10.26</v>
          </cell>
          <cell r="I971">
            <v>22.36</v>
          </cell>
          <cell r="J971">
            <v>24.76</v>
          </cell>
          <cell r="K971">
            <v>20.73</v>
          </cell>
          <cell r="L971">
            <v>17.82</v>
          </cell>
          <cell r="M971">
            <v>10.7</v>
          </cell>
          <cell r="N971">
            <v>7.33</v>
          </cell>
          <cell r="O971">
            <v>3.38</v>
          </cell>
          <cell r="P971" t="str">
            <v>N</v>
          </cell>
          <cell r="Q971" t="str">
            <v>North</v>
          </cell>
          <cell r="R971" t="str">
            <v>FC</v>
          </cell>
          <cell r="S971" t="str">
            <v/>
          </cell>
          <cell r="T971" t="str">
            <v>Co-located with TRNQLT_2_RETBT1</v>
          </cell>
          <cell r="U971">
            <v>0.45</v>
          </cell>
          <cell r="V971">
            <v>4.21</v>
          </cell>
          <cell r="W971">
            <v>5.12</v>
          </cell>
          <cell r="X971">
            <v>7</v>
          </cell>
          <cell r="Y971">
            <v>10.26</v>
          </cell>
          <cell r="Z971">
            <v>22.36</v>
          </cell>
          <cell r="AA971">
            <v>24.76</v>
          </cell>
          <cell r="AB971">
            <v>20.73</v>
          </cell>
          <cell r="AC971">
            <v>17.82</v>
          </cell>
          <cell r="AD971">
            <v>10.7</v>
          </cell>
          <cell r="AE971">
            <v>7.33</v>
          </cell>
          <cell r="AF971">
            <v>3.38</v>
          </cell>
        </row>
        <row r="972">
          <cell r="A972" t="str">
            <v>TRNSWD_1_QF</v>
          </cell>
          <cell r="B972" t="str">
            <v>FPL Energy C Wind</v>
          </cell>
          <cell r="C972" t="str">
            <v>LA Basin</v>
          </cell>
          <cell r="D972">
            <v>6.89</v>
          </cell>
          <cell r="E972">
            <v>7.32</v>
          </cell>
          <cell r="F972">
            <v>6.44</v>
          </cell>
          <cell r="G972">
            <v>6.17</v>
          </cell>
          <cell r="H972">
            <v>6.56</v>
          </cell>
          <cell r="I972">
            <v>6.01</v>
          </cell>
          <cell r="J972">
            <v>5.58</v>
          </cell>
          <cell r="K972">
            <v>4.24</v>
          </cell>
          <cell r="L972">
            <v>4.38</v>
          </cell>
          <cell r="M972">
            <v>4.07</v>
          </cell>
          <cell r="N972">
            <v>5.48</v>
          </cell>
          <cell r="O972">
            <v>6.64</v>
          </cell>
          <cell r="P972" t="str">
            <v>N</v>
          </cell>
          <cell r="Q972" t="str">
            <v>South</v>
          </cell>
          <cell r="R972" t="str">
            <v>FC</v>
          </cell>
          <cell r="S972" t="str">
            <v/>
          </cell>
          <cell r="T972" t="str">
            <v/>
          </cell>
          <cell r="U972">
            <v>6.88599917794539</v>
          </cell>
          <cell r="V972">
            <v>7.32373708236545</v>
          </cell>
          <cell r="W972">
            <v>6.43505258989564</v>
          </cell>
          <cell r="X972">
            <v>6.165319436767726</v>
          </cell>
          <cell r="Y972">
            <v>6.55583703935505</v>
          </cell>
          <cell r="Z972">
            <v>6.009199384213377</v>
          </cell>
          <cell r="AA972">
            <v>5.58304547819235</v>
          </cell>
          <cell r="AB972">
            <v>4.242236692850084</v>
          </cell>
          <cell r="AC972">
            <v>4.382350506960729</v>
          </cell>
          <cell r="AD972">
            <v>4.065457817092933</v>
          </cell>
          <cell r="AE972">
            <v>5.47894952129168</v>
          </cell>
          <cell r="AF972">
            <v>6.6368307198730365</v>
          </cell>
        </row>
        <row r="973">
          <cell r="A973" t="str">
            <v>TULARE_2_TULBM1</v>
          </cell>
          <cell r="B973" t="str">
            <v>Tulare BioMAT Fuel Cell</v>
          </cell>
          <cell r="C973" t="str">
            <v>Big Creek-Ventura</v>
          </cell>
          <cell r="D973">
            <v>0</v>
          </cell>
          <cell r="E973">
            <v>0</v>
          </cell>
          <cell r="F973">
            <v>0</v>
          </cell>
          <cell r="G973">
            <v>0</v>
          </cell>
          <cell r="H973">
            <v>0</v>
          </cell>
          <cell r="I973">
            <v>0</v>
          </cell>
          <cell r="J973">
            <v>0</v>
          </cell>
          <cell r="K973">
            <v>0</v>
          </cell>
          <cell r="L973">
            <v>0</v>
          </cell>
          <cell r="M973">
            <v>0</v>
          </cell>
          <cell r="N973">
            <v>0</v>
          </cell>
          <cell r="O973">
            <v>0</v>
          </cell>
          <cell r="P973" t="str">
            <v>N</v>
          </cell>
          <cell r="Q973" t="str">
            <v>South</v>
          </cell>
          <cell r="R973" t="str">
            <v>EO</v>
          </cell>
          <cell r="S973" t="str">
            <v/>
          </cell>
          <cell r="T973" t="str">
            <v/>
          </cell>
          <cell r="U973">
            <v>2.58</v>
          </cell>
          <cell r="V973">
            <v>2.55</v>
          </cell>
          <cell r="W973">
            <v>2.51</v>
          </cell>
          <cell r="X973">
            <v>1.95</v>
          </cell>
          <cell r="Y973">
            <v>2.09</v>
          </cell>
          <cell r="Z973">
            <v>2.25</v>
          </cell>
          <cell r="AA973">
            <v>2.42</v>
          </cell>
          <cell r="AB973">
            <v>2.43</v>
          </cell>
          <cell r="AC973">
            <v>2.4</v>
          </cell>
          <cell r="AD973">
            <v>2.41</v>
          </cell>
          <cell r="AE973">
            <v>2.47</v>
          </cell>
          <cell r="AF973">
            <v>2.47</v>
          </cell>
        </row>
        <row r="974">
          <cell r="A974" t="str">
            <v>TULEWD_1_TULWD1</v>
          </cell>
          <cell r="B974" t="str">
            <v>Tule Wind</v>
          </cell>
          <cell r="C974" t="str">
            <v>San Diego-IV</v>
          </cell>
          <cell r="D974">
            <v>23.06</v>
          </cell>
          <cell r="E974">
            <v>24.53</v>
          </cell>
          <cell r="F974">
            <v>21.55</v>
          </cell>
          <cell r="G974">
            <v>20.65</v>
          </cell>
          <cell r="H974">
            <v>21.95</v>
          </cell>
          <cell r="I974">
            <v>20.12</v>
          </cell>
          <cell r="J974">
            <v>18.7</v>
          </cell>
          <cell r="K974">
            <v>14.21</v>
          </cell>
          <cell r="L974">
            <v>14.68</v>
          </cell>
          <cell r="M974">
            <v>13.61</v>
          </cell>
          <cell r="N974">
            <v>18.35</v>
          </cell>
          <cell r="O974">
            <v>22.22</v>
          </cell>
          <cell r="P974" t="str">
            <v>N</v>
          </cell>
          <cell r="Q974" t="str">
            <v>South</v>
          </cell>
          <cell r="R974" t="str">
            <v>FC</v>
          </cell>
          <cell r="S974" t="str">
            <v/>
          </cell>
          <cell r="T974" t="str">
            <v>Phase I (131.1 MW) is FC, Phase II (69 MW) will be EO</v>
          </cell>
          <cell r="U974">
            <v>23.05935059589103</v>
          </cell>
          <cell r="V974">
            <v>24.525216557574833</v>
          </cell>
          <cell r="W974">
            <v>21.549252321821424</v>
          </cell>
          <cell r="X974">
            <v>20.645988876012016</v>
          </cell>
          <cell r="Y974">
            <v>21.953726806154325</v>
          </cell>
          <cell r="Z974">
            <v>20.123185004871587</v>
          </cell>
          <cell r="AA974">
            <v>18.696110723738816</v>
          </cell>
          <cell r="AB974">
            <v>14.206104398689657</v>
          </cell>
          <cell r="AC974">
            <v>14.675307702293436</v>
          </cell>
          <cell r="AD974">
            <v>13.614119710819292</v>
          </cell>
          <cell r="AE974">
            <v>18.34752149162341</v>
          </cell>
          <cell r="AF974">
            <v>22.224952757080608</v>
          </cell>
        </row>
        <row r="975">
          <cell r="A975" t="str">
            <v>TULLCK_7_UNITS</v>
          </cell>
          <cell r="B975" t="str">
            <v>Tullock Hydro</v>
          </cell>
          <cell r="C975" t="str">
            <v>Stockton</v>
          </cell>
          <cell r="D975">
            <v>4.09</v>
          </cell>
          <cell r="E975">
            <v>9.03</v>
          </cell>
          <cell r="F975">
            <v>15.19</v>
          </cell>
          <cell r="G975">
            <v>19.61</v>
          </cell>
          <cell r="H975">
            <v>21.79</v>
          </cell>
          <cell r="I975">
            <v>24.04</v>
          </cell>
          <cell r="J975">
            <v>22.18</v>
          </cell>
          <cell r="K975">
            <v>19.14</v>
          </cell>
          <cell r="L975">
            <v>14.14</v>
          </cell>
          <cell r="M975">
            <v>9.79</v>
          </cell>
          <cell r="N975">
            <v>2.93</v>
          </cell>
          <cell r="O975">
            <v>5.99</v>
          </cell>
          <cell r="P975" t="str">
            <v>N</v>
          </cell>
          <cell r="Q975" t="str">
            <v>North</v>
          </cell>
          <cell r="R975" t="str">
            <v>FC</v>
          </cell>
          <cell r="S975" t="str">
            <v/>
          </cell>
          <cell r="T975" t="str">
            <v/>
          </cell>
          <cell r="U975">
            <v>4.09</v>
          </cell>
          <cell r="V975">
            <v>9.03</v>
          </cell>
          <cell r="W975">
            <v>15.19</v>
          </cell>
          <cell r="X975">
            <v>19.61</v>
          </cell>
          <cell r="Y975">
            <v>21.79</v>
          </cell>
          <cell r="Z975">
            <v>24.04</v>
          </cell>
          <cell r="AA975">
            <v>22.18</v>
          </cell>
          <cell r="AB975">
            <v>19.14</v>
          </cell>
          <cell r="AC975">
            <v>14.14</v>
          </cell>
          <cell r="AD975">
            <v>9.79</v>
          </cell>
          <cell r="AE975">
            <v>2.93</v>
          </cell>
          <cell r="AF975">
            <v>5.99</v>
          </cell>
        </row>
        <row r="976">
          <cell r="A976" t="str">
            <v>TUPMAN_1_BIOGAS</v>
          </cell>
          <cell r="B976" t="str">
            <v>ABEC Bidart-Stockale #1</v>
          </cell>
          <cell r="C976" t="str">
            <v>CAISO System</v>
          </cell>
          <cell r="D976">
            <v>0.32</v>
          </cell>
          <cell r="E976">
            <v>0.33</v>
          </cell>
          <cell r="F976">
            <v>0.33</v>
          </cell>
          <cell r="G976">
            <v>0.34</v>
          </cell>
          <cell r="H976">
            <v>0.36</v>
          </cell>
          <cell r="I976">
            <v>0.36</v>
          </cell>
          <cell r="J976">
            <v>0.34</v>
          </cell>
          <cell r="K976">
            <v>0.34</v>
          </cell>
          <cell r="L976">
            <v>0.35</v>
          </cell>
          <cell r="M976">
            <v>0.32</v>
          </cell>
          <cell r="N976">
            <v>0.3</v>
          </cell>
          <cell r="O976">
            <v>0.3</v>
          </cell>
          <cell r="P976" t="str">
            <v>N</v>
          </cell>
          <cell r="Q976" t="str">
            <v>North</v>
          </cell>
          <cell r="R976" t="str">
            <v>FC</v>
          </cell>
          <cell r="S976" t="str">
            <v/>
          </cell>
          <cell r="T976" t="str">
            <v/>
          </cell>
          <cell r="U976">
            <v>0.32</v>
          </cell>
          <cell r="V976">
            <v>0.33</v>
          </cell>
          <cell r="W976">
            <v>0.33</v>
          </cell>
          <cell r="X976">
            <v>0.34</v>
          </cell>
          <cell r="Y976">
            <v>0.36</v>
          </cell>
          <cell r="Z976">
            <v>0.36</v>
          </cell>
          <cell r="AA976">
            <v>0.34</v>
          </cell>
          <cell r="AB976">
            <v>0.34</v>
          </cell>
          <cell r="AC976">
            <v>0.35</v>
          </cell>
          <cell r="AD976">
            <v>0.32</v>
          </cell>
          <cell r="AE976">
            <v>0.3</v>
          </cell>
          <cell r="AF976">
            <v>0.3</v>
          </cell>
        </row>
        <row r="977">
          <cell r="A977" t="str">
            <v>TVYVLY_6_KRSHY1</v>
          </cell>
          <cell r="B977" t="str">
            <v>Kings River Syphon</v>
          </cell>
          <cell r="C977" t="str">
            <v>Fresno</v>
          </cell>
          <cell r="D977">
            <v>0.81</v>
          </cell>
          <cell r="E977">
            <v>0.81</v>
          </cell>
          <cell r="F977">
            <v>0.28</v>
          </cell>
          <cell r="G977">
            <v>0.28</v>
          </cell>
          <cell r="H977">
            <v>0.28</v>
          </cell>
          <cell r="I977">
            <v>0.81</v>
          </cell>
          <cell r="J977">
            <v>0.98</v>
          </cell>
          <cell r="K977">
            <v>1</v>
          </cell>
          <cell r="L977">
            <v>1.04</v>
          </cell>
          <cell r="M977">
            <v>1.04</v>
          </cell>
          <cell r="N977">
            <v>1.04</v>
          </cell>
          <cell r="O977">
            <v>1.04</v>
          </cell>
          <cell r="P977" t="str">
            <v>Y</v>
          </cell>
          <cell r="Q977" t="str">
            <v>North</v>
          </cell>
          <cell r="R977" t="str">
            <v>FC</v>
          </cell>
          <cell r="S977" t="str">
            <v/>
          </cell>
          <cell r="T977" t="str">
            <v/>
          </cell>
          <cell r="U977" t="e">
            <v>#N/A</v>
          </cell>
          <cell r="V977" t="e">
            <v>#N/A</v>
          </cell>
          <cell r="W977" t="e">
            <v>#N/A</v>
          </cell>
          <cell r="X977" t="e">
            <v>#N/A</v>
          </cell>
          <cell r="Y977" t="e">
            <v>#N/A</v>
          </cell>
          <cell r="Z977" t="e">
            <v>#N/A</v>
          </cell>
          <cell r="AA977" t="e">
            <v>#N/A</v>
          </cell>
          <cell r="AB977" t="e">
            <v>#N/A</v>
          </cell>
          <cell r="AC977" t="e">
            <v>#N/A</v>
          </cell>
          <cell r="AD977" t="e">
            <v>#N/A</v>
          </cell>
          <cell r="AE977" t="e">
            <v>#N/A</v>
          </cell>
          <cell r="AF977" t="e">
            <v>#N/A</v>
          </cell>
        </row>
        <row r="978">
          <cell r="A978" t="str">
            <v>TWISSL_6_SOLAR</v>
          </cell>
          <cell r="B978" t="str">
            <v>Nickel 1 ("NLH1")</v>
          </cell>
          <cell r="C978" t="str">
            <v>CAISO System</v>
          </cell>
          <cell r="D978">
            <v>0.01</v>
          </cell>
          <cell r="E978">
            <v>0.05</v>
          </cell>
          <cell r="F978">
            <v>0.05</v>
          </cell>
          <cell r="G978">
            <v>0.07</v>
          </cell>
          <cell r="H978">
            <v>0.1</v>
          </cell>
          <cell r="I978">
            <v>0.2</v>
          </cell>
          <cell r="J978">
            <v>0.22</v>
          </cell>
          <cell r="K978">
            <v>0.19</v>
          </cell>
          <cell r="L978">
            <v>0.17</v>
          </cell>
          <cell r="M978">
            <v>0.11</v>
          </cell>
          <cell r="N978">
            <v>0.09</v>
          </cell>
          <cell r="O978">
            <v>0.05</v>
          </cell>
          <cell r="P978" t="str">
            <v>N</v>
          </cell>
          <cell r="Q978" t="str">
            <v>North</v>
          </cell>
          <cell r="R978" t="str">
            <v>FC</v>
          </cell>
          <cell r="S978" t="str">
            <v/>
          </cell>
          <cell r="T978" t="str">
            <v/>
          </cell>
          <cell r="U978">
            <v>0.01</v>
          </cell>
          <cell r="V978">
            <v>0.05</v>
          </cell>
          <cell r="W978">
            <v>0.05</v>
          </cell>
          <cell r="X978">
            <v>0.07</v>
          </cell>
          <cell r="Y978">
            <v>0.1</v>
          </cell>
          <cell r="Z978">
            <v>0.2</v>
          </cell>
          <cell r="AA978">
            <v>0.22</v>
          </cell>
          <cell r="AB978">
            <v>0.19</v>
          </cell>
          <cell r="AC978">
            <v>0.17</v>
          </cell>
          <cell r="AD978">
            <v>0.11</v>
          </cell>
          <cell r="AE978">
            <v>0.09</v>
          </cell>
          <cell r="AF978">
            <v>0.05</v>
          </cell>
        </row>
        <row r="979">
          <cell r="A979" t="str">
            <v>TWISSL_6_SOLAR1</v>
          </cell>
          <cell r="B979" t="str">
            <v>Coronal Lost Hills</v>
          </cell>
          <cell r="C979" t="str">
            <v>CAISO System</v>
          </cell>
          <cell r="D979">
            <v>0.08</v>
          </cell>
          <cell r="E979">
            <v>0.6</v>
          </cell>
          <cell r="F979">
            <v>0.7</v>
          </cell>
          <cell r="G979">
            <v>0.88</v>
          </cell>
          <cell r="H979">
            <v>1.28</v>
          </cell>
          <cell r="I979">
            <v>2.62</v>
          </cell>
          <cell r="J979">
            <v>2.88</v>
          </cell>
          <cell r="K979">
            <v>2.48</v>
          </cell>
          <cell r="L979">
            <v>2.22</v>
          </cell>
          <cell r="M979">
            <v>1.48</v>
          </cell>
          <cell r="N979">
            <v>1.14</v>
          </cell>
          <cell r="O979">
            <v>0.7</v>
          </cell>
          <cell r="P979" t="str">
            <v>N</v>
          </cell>
          <cell r="Q979" t="str">
            <v>North</v>
          </cell>
          <cell r="R979" t="str">
            <v>FC</v>
          </cell>
          <cell r="S979" t="str">
            <v/>
          </cell>
          <cell r="T979" t="str">
            <v/>
          </cell>
          <cell r="U979">
            <v>0.08</v>
          </cell>
          <cell r="V979">
            <v>0.6</v>
          </cell>
          <cell r="W979">
            <v>0.7</v>
          </cell>
          <cell r="X979">
            <v>0.88</v>
          </cell>
          <cell r="Y979">
            <v>1.28</v>
          </cell>
          <cell r="Z979">
            <v>2.62</v>
          </cell>
          <cell r="AA979">
            <v>2.88</v>
          </cell>
          <cell r="AB979">
            <v>2.48</v>
          </cell>
          <cell r="AC979">
            <v>2.22</v>
          </cell>
          <cell r="AD979">
            <v>1.48</v>
          </cell>
          <cell r="AE979">
            <v>1.14</v>
          </cell>
          <cell r="AF979">
            <v>0.7</v>
          </cell>
        </row>
        <row r="980">
          <cell r="A980" t="str">
            <v>TX-ELK_6_ECKSR2</v>
          </cell>
          <cell r="B980" t="str">
            <v>Eagle Creek</v>
          </cell>
          <cell r="C980" t="str">
            <v>CAISO System</v>
          </cell>
          <cell r="D980">
            <v>0</v>
          </cell>
          <cell r="E980">
            <v>0</v>
          </cell>
          <cell r="F980">
            <v>0</v>
          </cell>
          <cell r="G980">
            <v>0</v>
          </cell>
          <cell r="H980">
            <v>0</v>
          </cell>
          <cell r="I980">
            <v>0</v>
          </cell>
          <cell r="J980">
            <v>0</v>
          </cell>
          <cell r="K980">
            <v>0</v>
          </cell>
          <cell r="L980">
            <v>0</v>
          </cell>
          <cell r="M980">
            <v>0</v>
          </cell>
          <cell r="N980">
            <v>0</v>
          </cell>
          <cell r="O980">
            <v>0</v>
          </cell>
          <cell r="P980" t="str">
            <v>N</v>
          </cell>
          <cell r="Q980" t="str">
            <v>North</v>
          </cell>
          <cell r="R980" t="str">
            <v>EO</v>
          </cell>
          <cell r="S980" t="str">
            <v/>
          </cell>
          <cell r="T980" t="str">
            <v/>
          </cell>
          <cell r="U980">
            <v>0.01</v>
          </cell>
          <cell r="V980">
            <v>0.09</v>
          </cell>
          <cell r="W980">
            <v>0.11</v>
          </cell>
          <cell r="X980">
            <v>0.13</v>
          </cell>
          <cell r="Y980">
            <v>0.19</v>
          </cell>
          <cell r="Z980">
            <v>0.39</v>
          </cell>
          <cell r="AA980">
            <v>0.43</v>
          </cell>
          <cell r="AB980">
            <v>0.37</v>
          </cell>
          <cell r="AC980">
            <v>0.33</v>
          </cell>
          <cell r="AD980">
            <v>0.22</v>
          </cell>
          <cell r="AE980">
            <v>0.17</v>
          </cell>
          <cell r="AF980">
            <v>0.11</v>
          </cell>
        </row>
        <row r="981">
          <cell r="A981" t="str">
            <v>TX-ELK_6_SOLAR1</v>
          </cell>
          <cell r="B981" t="str">
            <v>Castor</v>
          </cell>
          <cell r="C981" t="str">
            <v>CAISO System</v>
          </cell>
          <cell r="D981">
            <v>0</v>
          </cell>
          <cell r="E981">
            <v>0</v>
          </cell>
          <cell r="F981">
            <v>0</v>
          </cell>
          <cell r="G981">
            <v>0</v>
          </cell>
          <cell r="H981">
            <v>0</v>
          </cell>
          <cell r="I981">
            <v>0</v>
          </cell>
          <cell r="J981">
            <v>0</v>
          </cell>
          <cell r="K981">
            <v>0</v>
          </cell>
          <cell r="L981">
            <v>0</v>
          </cell>
          <cell r="M981">
            <v>0</v>
          </cell>
          <cell r="N981">
            <v>0</v>
          </cell>
          <cell r="O981">
            <v>0</v>
          </cell>
          <cell r="P981" t="str">
            <v>N</v>
          </cell>
          <cell r="Q981" t="str">
            <v>North</v>
          </cell>
          <cell r="R981" t="str">
            <v>EO</v>
          </cell>
          <cell r="S981" t="str">
            <v/>
          </cell>
          <cell r="T981" t="str">
            <v/>
          </cell>
          <cell r="U981">
            <v>0.01</v>
          </cell>
          <cell r="V981">
            <v>0.05</v>
          </cell>
          <cell r="W981">
            <v>0.05</v>
          </cell>
          <cell r="X981">
            <v>0.07</v>
          </cell>
          <cell r="Y981">
            <v>0.1</v>
          </cell>
          <cell r="Z981">
            <v>0.2</v>
          </cell>
          <cell r="AA981">
            <v>0.22</v>
          </cell>
          <cell r="AB981">
            <v>0.19</v>
          </cell>
          <cell r="AC981">
            <v>0.17</v>
          </cell>
          <cell r="AD981">
            <v>0.11</v>
          </cell>
          <cell r="AE981">
            <v>0.09</v>
          </cell>
          <cell r="AF981">
            <v>0.05</v>
          </cell>
        </row>
        <row r="982">
          <cell r="A982" t="str">
            <v>TXMCKT_6_UNIT</v>
          </cell>
          <cell r="B982" t="str">
            <v>McKittrick Cogen</v>
          </cell>
          <cell r="C982" t="str">
            <v>CAISO System</v>
          </cell>
          <cell r="D982">
            <v>3.47</v>
          </cell>
          <cell r="E982">
            <v>3.33</v>
          </cell>
          <cell r="F982">
            <v>4.12</v>
          </cell>
          <cell r="G982">
            <v>5.08</v>
          </cell>
          <cell r="H982">
            <v>3.75</v>
          </cell>
          <cell r="I982">
            <v>3.83</v>
          </cell>
          <cell r="J982">
            <v>3.5</v>
          </cell>
          <cell r="K982">
            <v>3.33</v>
          </cell>
          <cell r="L982">
            <v>3.46</v>
          </cell>
          <cell r="M982">
            <v>3.67</v>
          </cell>
          <cell r="N982">
            <v>3.69</v>
          </cell>
          <cell r="O982">
            <v>4.1</v>
          </cell>
          <cell r="P982" t="str">
            <v>N</v>
          </cell>
          <cell r="Q982" t="str">
            <v>North</v>
          </cell>
          <cell r="R982" t="str">
            <v>FC</v>
          </cell>
          <cell r="S982" t="str">
            <v/>
          </cell>
          <cell r="T982" t="str">
            <v/>
          </cell>
          <cell r="U982">
            <v>3.47</v>
          </cell>
          <cell r="V982">
            <v>3.33</v>
          </cell>
          <cell r="W982">
            <v>4.12</v>
          </cell>
          <cell r="X982">
            <v>5.08</v>
          </cell>
          <cell r="Y982">
            <v>3.75</v>
          </cell>
          <cell r="Z982">
            <v>3.83</v>
          </cell>
          <cell r="AA982">
            <v>3.5</v>
          </cell>
          <cell r="AB982">
            <v>3.33</v>
          </cell>
          <cell r="AC982">
            <v>3.46</v>
          </cell>
          <cell r="AD982">
            <v>3.67</v>
          </cell>
          <cell r="AE982">
            <v>3.69</v>
          </cell>
          <cell r="AF982">
            <v>4.1</v>
          </cell>
        </row>
        <row r="983">
          <cell r="A983" t="str">
            <v>UKIAH_7_LAKEMN</v>
          </cell>
          <cell r="B983" t="str">
            <v>UKIAH LAKE MENDOCINO HYDRO</v>
          </cell>
          <cell r="C983" t="str">
            <v>NCNB</v>
          </cell>
          <cell r="D983">
            <v>1.7</v>
          </cell>
          <cell r="E983">
            <v>1.7</v>
          </cell>
          <cell r="F983">
            <v>1.7</v>
          </cell>
          <cell r="G983">
            <v>1.7</v>
          </cell>
          <cell r="H983">
            <v>1.7</v>
          </cell>
          <cell r="I983">
            <v>1.7</v>
          </cell>
          <cell r="J983">
            <v>1.7</v>
          </cell>
          <cell r="K983">
            <v>1.7</v>
          </cell>
          <cell r="L983">
            <v>1.7</v>
          </cell>
          <cell r="M983">
            <v>1.7</v>
          </cell>
          <cell r="N983">
            <v>1.7</v>
          </cell>
          <cell r="O983">
            <v>1.7</v>
          </cell>
          <cell r="P983" t="str">
            <v>Y</v>
          </cell>
          <cell r="Q983" t="str">
            <v>North</v>
          </cell>
          <cell r="R983" t="str">
            <v>FC</v>
          </cell>
          <cell r="S983" t="str">
            <v/>
          </cell>
          <cell r="T983" t="str">
            <v/>
          </cell>
          <cell r="U983" t="e">
            <v>#N/A</v>
          </cell>
          <cell r="V983" t="e">
            <v>#N/A</v>
          </cell>
          <cell r="W983" t="e">
            <v>#N/A</v>
          </cell>
          <cell r="X983" t="e">
            <v>#N/A</v>
          </cell>
          <cell r="Y983" t="e">
            <v>#N/A</v>
          </cell>
          <cell r="Z983" t="e">
            <v>#N/A</v>
          </cell>
          <cell r="AA983" t="e">
            <v>#N/A</v>
          </cell>
          <cell r="AB983" t="e">
            <v>#N/A</v>
          </cell>
          <cell r="AC983" t="e">
            <v>#N/A</v>
          </cell>
          <cell r="AD983" t="e">
            <v>#N/A</v>
          </cell>
          <cell r="AE983" t="e">
            <v>#N/A</v>
          </cell>
          <cell r="AF983" t="e">
            <v>#N/A</v>
          </cell>
        </row>
        <row r="984">
          <cell r="A984" t="str">
            <v>ULTPCH_1_UNIT 1</v>
          </cell>
          <cell r="B984" t="str">
            <v>Pacific Ultrapower Chinese Station</v>
          </cell>
          <cell r="C984" t="str">
            <v>Stockton</v>
          </cell>
          <cell r="D984">
            <v>17.99</v>
          </cell>
          <cell r="E984">
            <v>18</v>
          </cell>
          <cell r="F984">
            <v>14.98</v>
          </cell>
          <cell r="G984">
            <v>16.8</v>
          </cell>
          <cell r="H984">
            <v>17.74</v>
          </cell>
          <cell r="I984">
            <v>14.2</v>
          </cell>
          <cell r="J984">
            <v>17.15</v>
          </cell>
          <cell r="K984">
            <v>17.98</v>
          </cell>
          <cell r="L984">
            <v>17.61</v>
          </cell>
          <cell r="M984">
            <v>16.55</v>
          </cell>
          <cell r="N984">
            <v>14.91</v>
          </cell>
          <cell r="O984">
            <v>17.81</v>
          </cell>
          <cell r="P984" t="str">
            <v>N</v>
          </cell>
          <cell r="Q984" t="str">
            <v>North</v>
          </cell>
          <cell r="R984" t="str">
            <v>FC</v>
          </cell>
          <cell r="S984" t="str">
            <v/>
          </cell>
          <cell r="T984" t="str">
            <v/>
          </cell>
          <cell r="U984">
            <v>17.99</v>
          </cell>
          <cell r="V984">
            <v>18</v>
          </cell>
          <cell r="W984">
            <v>14.98</v>
          </cell>
          <cell r="X984">
            <v>16.8</v>
          </cell>
          <cell r="Y984">
            <v>17.74</v>
          </cell>
          <cell r="Z984">
            <v>14.2</v>
          </cell>
          <cell r="AA984">
            <v>17.15</v>
          </cell>
          <cell r="AB984">
            <v>17.98</v>
          </cell>
          <cell r="AC984">
            <v>17.61</v>
          </cell>
          <cell r="AD984">
            <v>16.55</v>
          </cell>
          <cell r="AE984">
            <v>14.91</v>
          </cell>
          <cell r="AF984">
            <v>17.81</v>
          </cell>
        </row>
        <row r="985">
          <cell r="A985" t="str">
            <v>ULTPFR_1_UNIT 1</v>
          </cell>
          <cell r="B985" t="str">
            <v>Rio Bravo Fresno</v>
          </cell>
          <cell r="C985" t="str">
            <v>Fresno</v>
          </cell>
          <cell r="D985">
            <v>23.98</v>
          </cell>
          <cell r="E985">
            <v>23.03</v>
          </cell>
          <cell r="F985">
            <v>24.3</v>
          </cell>
          <cell r="G985">
            <v>21.66</v>
          </cell>
          <cell r="H985">
            <v>23.54</v>
          </cell>
          <cell r="I985">
            <v>24.04</v>
          </cell>
          <cell r="J985">
            <v>24.01</v>
          </cell>
          <cell r="K985">
            <v>19.46</v>
          </cell>
          <cell r="L985">
            <v>15.53</v>
          </cell>
          <cell r="M985">
            <v>15.75</v>
          </cell>
          <cell r="N985">
            <v>23.88</v>
          </cell>
          <cell r="O985">
            <v>22.8</v>
          </cell>
          <cell r="P985" t="str">
            <v>N</v>
          </cell>
          <cell r="Q985" t="str">
            <v>North</v>
          </cell>
          <cell r="R985" t="str">
            <v>FC</v>
          </cell>
          <cell r="S985" t="str">
            <v/>
          </cell>
          <cell r="T985" t="str">
            <v/>
          </cell>
          <cell r="U985">
            <v>23.98</v>
          </cell>
          <cell r="V985">
            <v>23.03</v>
          </cell>
          <cell r="W985">
            <v>24.3</v>
          </cell>
          <cell r="X985">
            <v>21.66</v>
          </cell>
          <cell r="Y985">
            <v>23.54</v>
          </cell>
          <cell r="Z985">
            <v>24.04</v>
          </cell>
          <cell r="AA985">
            <v>24.01</v>
          </cell>
          <cell r="AB985">
            <v>19.46</v>
          </cell>
          <cell r="AC985">
            <v>15.53</v>
          </cell>
          <cell r="AD985">
            <v>15.75</v>
          </cell>
          <cell r="AE985">
            <v>23.88</v>
          </cell>
          <cell r="AF985">
            <v>22.8</v>
          </cell>
        </row>
        <row r="986">
          <cell r="A986" t="str">
            <v>ULTRCK_2_UNIT</v>
          </cell>
          <cell r="B986" t="str">
            <v>Rio Bravo Rocklin</v>
          </cell>
          <cell r="C986" t="str">
            <v>Sierra</v>
          </cell>
          <cell r="D986">
            <v>15.36</v>
          </cell>
          <cell r="E986">
            <v>20.65</v>
          </cell>
          <cell r="F986">
            <v>15.39</v>
          </cell>
          <cell r="G986">
            <v>23.85</v>
          </cell>
          <cell r="H986">
            <v>21.52</v>
          </cell>
          <cell r="I986">
            <v>23.36</v>
          </cell>
          <cell r="J986">
            <v>21.69</v>
          </cell>
          <cell r="K986">
            <v>23.11</v>
          </cell>
          <cell r="L986">
            <v>19.79</v>
          </cell>
          <cell r="M986">
            <v>23.06</v>
          </cell>
          <cell r="N986">
            <v>23.55</v>
          </cell>
          <cell r="O986">
            <v>22.98</v>
          </cell>
          <cell r="P986" t="str">
            <v>N</v>
          </cell>
          <cell r="Q986" t="str">
            <v>North</v>
          </cell>
          <cell r="R986" t="str">
            <v>FC</v>
          </cell>
          <cell r="S986" t="str">
            <v/>
          </cell>
          <cell r="T986" t="str">
            <v/>
          </cell>
          <cell r="U986">
            <v>15.36</v>
          </cell>
          <cell r="V986">
            <v>20.65</v>
          </cell>
          <cell r="W986">
            <v>15.39</v>
          </cell>
          <cell r="X986">
            <v>23.85</v>
          </cell>
          <cell r="Y986">
            <v>21.52</v>
          </cell>
          <cell r="Z986">
            <v>23.36</v>
          </cell>
          <cell r="AA986">
            <v>21.69</v>
          </cell>
          <cell r="AB986">
            <v>23.11</v>
          </cell>
          <cell r="AC986">
            <v>19.79</v>
          </cell>
          <cell r="AD986">
            <v>23.06</v>
          </cell>
          <cell r="AE986">
            <v>23.55</v>
          </cell>
          <cell r="AF986">
            <v>22.98</v>
          </cell>
        </row>
        <row r="987">
          <cell r="A987" t="str">
            <v>UNCHEM_1_UNIT</v>
          </cell>
          <cell r="B987" t="str">
            <v>CONTRA COSTA CARBON PLANT</v>
          </cell>
          <cell r="C987" t="str">
            <v>Bay Area</v>
          </cell>
          <cell r="D987">
            <v>12.22</v>
          </cell>
          <cell r="E987">
            <v>12.39</v>
          </cell>
          <cell r="F987">
            <v>13.5</v>
          </cell>
          <cell r="G987">
            <v>12.81</v>
          </cell>
          <cell r="H987">
            <v>12.87</v>
          </cell>
          <cell r="I987">
            <v>13.38</v>
          </cell>
          <cell r="J987">
            <v>12.36</v>
          </cell>
          <cell r="K987">
            <v>13.41</v>
          </cell>
          <cell r="L987">
            <v>13.6</v>
          </cell>
          <cell r="M987">
            <v>12.54</v>
          </cell>
          <cell r="N987">
            <v>13.36</v>
          </cell>
          <cell r="O987">
            <v>13.35</v>
          </cell>
          <cell r="P987" t="str">
            <v>N</v>
          </cell>
          <cell r="Q987" t="str">
            <v>North</v>
          </cell>
          <cell r="R987" t="str">
            <v>FC</v>
          </cell>
          <cell r="S987" t="str">
            <v/>
          </cell>
          <cell r="T987" t="str">
            <v/>
          </cell>
          <cell r="U987">
            <v>12.22</v>
          </cell>
          <cell r="V987">
            <v>12.39</v>
          </cell>
          <cell r="W987">
            <v>13.5</v>
          </cell>
          <cell r="X987">
            <v>12.81</v>
          </cell>
          <cell r="Y987">
            <v>12.87</v>
          </cell>
          <cell r="Z987">
            <v>13.38</v>
          </cell>
          <cell r="AA987">
            <v>12.36</v>
          </cell>
          <cell r="AB987">
            <v>13.41</v>
          </cell>
          <cell r="AC987">
            <v>13.6</v>
          </cell>
          <cell r="AD987">
            <v>12.54</v>
          </cell>
          <cell r="AE987">
            <v>13.36</v>
          </cell>
          <cell r="AF987">
            <v>13.35</v>
          </cell>
        </row>
        <row r="988">
          <cell r="A988" t="str">
            <v>UNOCAL_1_UNITS</v>
          </cell>
          <cell r="B988" t="str">
            <v>TOSCO (RODEO PLANT)</v>
          </cell>
          <cell r="C988" t="str">
            <v>Bay Area</v>
          </cell>
          <cell r="D988">
            <v>4.41</v>
          </cell>
          <cell r="E988">
            <v>5.37</v>
          </cell>
          <cell r="F988">
            <v>5.61</v>
          </cell>
          <cell r="G988">
            <v>4.1</v>
          </cell>
          <cell r="H988">
            <v>2.68</v>
          </cell>
          <cell r="I988">
            <v>2.51</v>
          </cell>
          <cell r="J988">
            <v>2.32</v>
          </cell>
          <cell r="K988">
            <v>2.12</v>
          </cell>
          <cell r="L988">
            <v>2.33</v>
          </cell>
          <cell r="M988">
            <v>6.33</v>
          </cell>
          <cell r="N988">
            <v>6.89</v>
          </cell>
          <cell r="O988">
            <v>5.75</v>
          </cell>
          <cell r="P988" t="str">
            <v>N</v>
          </cell>
          <cell r="Q988" t="str">
            <v>North</v>
          </cell>
          <cell r="R988" t="str">
            <v>FC</v>
          </cell>
          <cell r="S988" t="str">
            <v/>
          </cell>
          <cell r="T988" t="str">
            <v/>
          </cell>
          <cell r="U988">
            <v>4.41</v>
          </cell>
          <cell r="V988">
            <v>5.37</v>
          </cell>
          <cell r="W988">
            <v>5.61</v>
          </cell>
          <cell r="X988">
            <v>4.1</v>
          </cell>
          <cell r="Y988">
            <v>2.68</v>
          </cell>
          <cell r="Z988">
            <v>2.51</v>
          </cell>
          <cell r="AA988">
            <v>2.32</v>
          </cell>
          <cell r="AB988">
            <v>2.12</v>
          </cell>
          <cell r="AC988">
            <v>2.33</v>
          </cell>
          <cell r="AD988">
            <v>6.33</v>
          </cell>
          <cell r="AE988">
            <v>6.89</v>
          </cell>
          <cell r="AF988">
            <v>5.75</v>
          </cell>
        </row>
        <row r="989">
          <cell r="A989" t="str">
            <v>UNVRSY_1_UNIT 1</v>
          </cell>
          <cell r="B989" t="str">
            <v>Berry Cogen 38 - Unit 1</v>
          </cell>
          <cell r="C989" t="str">
            <v>CAISO System</v>
          </cell>
          <cell r="D989">
            <v>35.98</v>
          </cell>
          <cell r="E989">
            <v>31.41</v>
          </cell>
          <cell r="F989">
            <v>35.87</v>
          </cell>
          <cell r="G989">
            <v>31.66</v>
          </cell>
          <cell r="H989">
            <v>34.96</v>
          </cell>
          <cell r="I989">
            <v>34.2</v>
          </cell>
          <cell r="J989">
            <v>33.49</v>
          </cell>
          <cell r="K989">
            <v>32.99</v>
          </cell>
          <cell r="L989">
            <v>32.63</v>
          </cell>
          <cell r="M989">
            <v>29.54</v>
          </cell>
          <cell r="N989">
            <v>35.19</v>
          </cell>
          <cell r="O989">
            <v>35.45</v>
          </cell>
          <cell r="P989" t="str">
            <v>N</v>
          </cell>
          <cell r="Q989" t="str">
            <v>North</v>
          </cell>
          <cell r="R989" t="str">
            <v>FC</v>
          </cell>
          <cell r="S989" t="str">
            <v/>
          </cell>
          <cell r="T989" t="str">
            <v/>
          </cell>
          <cell r="U989">
            <v>35.98</v>
          </cell>
          <cell r="V989">
            <v>31.41</v>
          </cell>
          <cell r="W989">
            <v>35.87</v>
          </cell>
          <cell r="X989">
            <v>31.66</v>
          </cell>
          <cell r="Y989">
            <v>34.96</v>
          </cell>
          <cell r="Z989">
            <v>34.2</v>
          </cell>
          <cell r="AA989">
            <v>33.49</v>
          </cell>
          <cell r="AB989">
            <v>32.99</v>
          </cell>
          <cell r="AC989">
            <v>32.63</v>
          </cell>
          <cell r="AD989">
            <v>29.54</v>
          </cell>
          <cell r="AE989">
            <v>35.19</v>
          </cell>
          <cell r="AF989">
            <v>35.45</v>
          </cell>
        </row>
        <row r="990">
          <cell r="A990" t="str">
            <v>USWND2_1_WIND1</v>
          </cell>
          <cell r="B990" t="str">
            <v>Golden Hills A</v>
          </cell>
          <cell r="C990" t="str">
            <v>CAISO System</v>
          </cell>
          <cell r="D990">
            <v>14.11</v>
          </cell>
          <cell r="E990">
            <v>15.14</v>
          </cell>
          <cell r="F990">
            <v>13.5</v>
          </cell>
          <cell r="G990">
            <v>14.26</v>
          </cell>
          <cell r="H990">
            <v>14.75</v>
          </cell>
          <cell r="I990">
            <v>10.88</v>
          </cell>
          <cell r="J990">
            <v>9.68</v>
          </cell>
          <cell r="K990">
            <v>9.09</v>
          </cell>
          <cell r="L990">
            <v>9.33</v>
          </cell>
          <cell r="M990">
            <v>7.82</v>
          </cell>
          <cell r="N990">
            <v>9.88</v>
          </cell>
          <cell r="O990">
            <v>12.63</v>
          </cell>
          <cell r="P990" t="str">
            <v>N</v>
          </cell>
          <cell r="Q990" t="str">
            <v>North</v>
          </cell>
          <cell r="R990" t="str">
            <v>FC</v>
          </cell>
          <cell r="S990" t="str">
            <v/>
          </cell>
          <cell r="T990" t="str">
            <v/>
          </cell>
          <cell r="U990">
            <v>14.10666816453919</v>
          </cell>
          <cell r="V990">
            <v>15.135315702831228</v>
          </cell>
          <cell r="W990">
            <v>13.499180536809346</v>
          </cell>
          <cell r="X990">
            <v>14.260999738984868</v>
          </cell>
          <cell r="Y990">
            <v>14.753699355424596</v>
          </cell>
          <cell r="Z990">
            <v>10.883378660944928</v>
          </cell>
          <cell r="AA990">
            <v>9.6793292025049</v>
          </cell>
          <cell r="AB990">
            <v>9.09088388579277</v>
          </cell>
          <cell r="AC990">
            <v>9.333617093018496</v>
          </cell>
          <cell r="AD990">
            <v>7.821607442822598</v>
          </cell>
          <cell r="AE990">
            <v>9.88156476933527</v>
          </cell>
          <cell r="AF990">
            <v>12.63066544132926</v>
          </cell>
        </row>
        <row r="991">
          <cell r="A991" t="str">
            <v>USWND2_1_WIND2</v>
          </cell>
          <cell r="B991" t="str">
            <v>Golden Hills B</v>
          </cell>
          <cell r="C991" t="str">
            <v>CAISO System</v>
          </cell>
          <cell r="D991">
            <v>14.11</v>
          </cell>
          <cell r="E991">
            <v>15.14</v>
          </cell>
          <cell r="F991">
            <v>13.5</v>
          </cell>
          <cell r="G991">
            <v>14.26</v>
          </cell>
          <cell r="H991">
            <v>14.75</v>
          </cell>
          <cell r="I991">
            <v>10.88</v>
          </cell>
          <cell r="J991">
            <v>9.68</v>
          </cell>
          <cell r="K991">
            <v>9.09</v>
          </cell>
          <cell r="L991">
            <v>9.33</v>
          </cell>
          <cell r="M991">
            <v>7.82</v>
          </cell>
          <cell r="N991">
            <v>9.88</v>
          </cell>
          <cell r="O991">
            <v>12.63</v>
          </cell>
          <cell r="P991" t="str">
            <v>N</v>
          </cell>
          <cell r="Q991" t="str">
            <v>North</v>
          </cell>
          <cell r="R991" t="str">
            <v>FC</v>
          </cell>
          <cell r="S991" t="str">
            <v/>
          </cell>
          <cell r="T991" t="str">
            <v/>
          </cell>
          <cell r="U991">
            <v>14.10666816453919</v>
          </cell>
          <cell r="V991">
            <v>15.135315702831228</v>
          </cell>
          <cell r="W991">
            <v>13.499180536809346</v>
          </cell>
          <cell r="X991">
            <v>14.260999738984868</v>
          </cell>
          <cell r="Y991">
            <v>14.753699355424596</v>
          </cell>
          <cell r="Z991">
            <v>10.883378660944928</v>
          </cell>
          <cell r="AA991">
            <v>9.6793292025049</v>
          </cell>
          <cell r="AB991">
            <v>9.09088388579277</v>
          </cell>
          <cell r="AC991">
            <v>9.333617093018496</v>
          </cell>
          <cell r="AD991">
            <v>7.821607442822598</v>
          </cell>
          <cell r="AE991">
            <v>9.88156476933527</v>
          </cell>
          <cell r="AF991">
            <v>12.63066544132926</v>
          </cell>
        </row>
        <row r="992">
          <cell r="A992" t="str">
            <v>USWND2_1_WIND3</v>
          </cell>
          <cell r="B992" t="str">
            <v>Golden Hills C</v>
          </cell>
          <cell r="C992" t="str">
            <v>CAISO System</v>
          </cell>
          <cell r="D992">
            <v>15.1</v>
          </cell>
          <cell r="E992">
            <v>16.21</v>
          </cell>
          <cell r="F992">
            <v>14.45</v>
          </cell>
          <cell r="G992">
            <v>15.27</v>
          </cell>
          <cell r="H992">
            <v>15.8</v>
          </cell>
          <cell r="I992">
            <v>11.65</v>
          </cell>
          <cell r="J992">
            <v>10.36</v>
          </cell>
          <cell r="K992">
            <v>9.73</v>
          </cell>
          <cell r="L992">
            <v>9.99</v>
          </cell>
          <cell r="M992">
            <v>8.38</v>
          </cell>
          <cell r="N992">
            <v>10.58</v>
          </cell>
          <cell r="O992">
            <v>13.52</v>
          </cell>
          <cell r="P992" t="str">
            <v>N</v>
          </cell>
          <cell r="Q992" t="str">
            <v>North</v>
          </cell>
          <cell r="R992" t="str">
            <v>FC</v>
          </cell>
          <cell r="S992" t="str">
            <v/>
          </cell>
          <cell r="T992" t="str">
            <v/>
          </cell>
          <cell r="U992">
            <v>15.10490539033526</v>
          </cell>
          <cell r="V992">
            <v>16.206343629661</v>
          </cell>
          <cell r="W992">
            <v>14.454429811294924</v>
          </cell>
          <cell r="X992">
            <v>15.27015800729292</v>
          </cell>
          <cell r="Y992">
            <v>15.797722773499334</v>
          </cell>
          <cell r="Z992">
            <v>11.653524636952204</v>
          </cell>
          <cell r="AA992">
            <v>10.364272423538765</v>
          </cell>
          <cell r="AB992">
            <v>9.734186656109577</v>
          </cell>
          <cell r="AC992">
            <v>9.994096514870828</v>
          </cell>
          <cell r="AD992">
            <v>8.375091768385463</v>
          </cell>
          <cell r="AE992">
            <v>10.580818887090839</v>
          </cell>
          <cell r="AF992">
            <v>13.52445554704716</v>
          </cell>
        </row>
        <row r="993">
          <cell r="A993" t="str">
            <v>USWND4_2_UNIT2</v>
          </cell>
          <cell r="B993" t="str">
            <v>Altamont Landfill Gas to Energy</v>
          </cell>
          <cell r="C993" t="str">
            <v>CAISO System</v>
          </cell>
          <cell r="D993">
            <v>7.4</v>
          </cell>
          <cell r="E993">
            <v>7.4</v>
          </cell>
          <cell r="F993">
            <v>7.35</v>
          </cell>
          <cell r="G993">
            <v>6.41</v>
          </cell>
          <cell r="H993">
            <v>7.4</v>
          </cell>
          <cell r="I993">
            <v>7.4</v>
          </cell>
          <cell r="J993">
            <v>7.4</v>
          </cell>
          <cell r="K993">
            <v>7.4</v>
          </cell>
          <cell r="L993">
            <v>7.4</v>
          </cell>
          <cell r="M993">
            <v>7.23</v>
          </cell>
          <cell r="N993">
            <v>7.4</v>
          </cell>
          <cell r="O993">
            <v>7.4</v>
          </cell>
          <cell r="P993" t="str">
            <v>Y</v>
          </cell>
          <cell r="Q993" t="str">
            <v>North</v>
          </cell>
          <cell r="R993" t="str">
            <v>FC</v>
          </cell>
          <cell r="S993" t="str">
            <v/>
          </cell>
          <cell r="T993" t="str">
            <v/>
          </cell>
          <cell r="U993" t="e">
            <v>#N/A</v>
          </cell>
          <cell r="V993" t="e">
            <v>#N/A</v>
          </cell>
          <cell r="W993" t="e">
            <v>#N/A</v>
          </cell>
          <cell r="X993" t="e">
            <v>#N/A</v>
          </cell>
          <cell r="Y993" t="e">
            <v>#N/A</v>
          </cell>
          <cell r="Z993" t="e">
            <v>#N/A</v>
          </cell>
          <cell r="AA993" t="e">
            <v>#N/A</v>
          </cell>
          <cell r="AB993" t="e">
            <v>#N/A</v>
          </cell>
          <cell r="AC993" t="e">
            <v>#N/A</v>
          </cell>
          <cell r="AD993" t="e">
            <v>#N/A</v>
          </cell>
          <cell r="AE993" t="e">
            <v>#N/A</v>
          </cell>
          <cell r="AF993" t="e">
            <v>#N/A</v>
          </cell>
        </row>
        <row r="994">
          <cell r="A994" t="str">
            <v>USWNDR_2_LABWD1</v>
          </cell>
          <cell r="B994" t="str">
            <v>LaBrisa Wind Project</v>
          </cell>
          <cell r="C994" t="str">
            <v>Bay Area</v>
          </cell>
          <cell r="D994">
            <v>2.96</v>
          </cell>
          <cell r="E994">
            <v>3.17</v>
          </cell>
          <cell r="F994">
            <v>2.83</v>
          </cell>
          <cell r="G994">
            <v>2.99</v>
          </cell>
          <cell r="H994">
            <v>3.09</v>
          </cell>
          <cell r="I994">
            <v>2.28</v>
          </cell>
          <cell r="J994">
            <v>2.03</v>
          </cell>
          <cell r="K994">
            <v>1.9</v>
          </cell>
          <cell r="L994">
            <v>1.96</v>
          </cell>
          <cell r="M994">
            <v>1.64</v>
          </cell>
          <cell r="N994">
            <v>2.07</v>
          </cell>
          <cell r="O994">
            <v>2.65</v>
          </cell>
          <cell r="P994" t="str">
            <v>N</v>
          </cell>
          <cell r="Q994" t="str">
            <v>North</v>
          </cell>
          <cell r="R994" t="str">
            <v>FC</v>
          </cell>
          <cell r="S994" t="str">
            <v/>
          </cell>
          <cell r="T994" t="str">
            <v/>
          </cell>
          <cell r="U994">
            <v>2.9553075763699423</v>
          </cell>
          <cell r="V994">
            <v>3.170806362324978</v>
          </cell>
          <cell r="W994">
            <v>2.8280406152533546</v>
          </cell>
          <cell r="X994">
            <v>2.987639610122528</v>
          </cell>
          <cell r="Y994">
            <v>3.0908588035107396</v>
          </cell>
          <cell r="Z994">
            <v>2.2800374289689094</v>
          </cell>
          <cell r="AA994">
            <v>2.027792430692367</v>
          </cell>
          <cell r="AB994">
            <v>1.9045147805431781</v>
          </cell>
          <cell r="AC994">
            <v>1.955366709431249</v>
          </cell>
          <cell r="AD994">
            <v>1.6386049112058516</v>
          </cell>
          <cell r="AE994">
            <v>2.070160217039512</v>
          </cell>
          <cell r="AF994">
            <v>2.6460891287700963</v>
          </cell>
        </row>
        <row r="995">
          <cell r="A995" t="str">
            <v>USWNDR_2_SMUD</v>
          </cell>
          <cell r="B995" t="str">
            <v>SOLANO WIND FARM</v>
          </cell>
          <cell r="C995" t="str">
            <v>Bay Area</v>
          </cell>
          <cell r="D995">
            <v>33.55</v>
          </cell>
          <cell r="E995">
            <v>36</v>
          </cell>
          <cell r="F995">
            <v>32.11</v>
          </cell>
          <cell r="G995">
            <v>33.92</v>
          </cell>
          <cell r="H995">
            <v>35.09</v>
          </cell>
          <cell r="I995">
            <v>25.89</v>
          </cell>
          <cell r="J995">
            <v>23.02</v>
          </cell>
          <cell r="K995">
            <v>21.62</v>
          </cell>
          <cell r="L995">
            <v>22.2</v>
          </cell>
          <cell r="M995">
            <v>18.6</v>
          </cell>
          <cell r="N995">
            <v>23.5</v>
          </cell>
          <cell r="O995">
            <v>30.04</v>
          </cell>
          <cell r="P995" t="str">
            <v>N</v>
          </cell>
          <cell r="Q995" t="str">
            <v>North</v>
          </cell>
          <cell r="R995" t="str">
            <v>FC</v>
          </cell>
          <cell r="S995" t="str">
            <v/>
          </cell>
          <cell r="T995" t="str">
            <v/>
          </cell>
          <cell r="U995">
            <v>33.55259201705341</v>
          </cell>
          <cell r="V995">
            <v>35.999221566929585</v>
          </cell>
          <cell r="W995">
            <v>32.107687785176424</v>
          </cell>
          <cell r="X995">
            <v>33.9196683735911</v>
          </cell>
          <cell r="Y995">
            <v>35.09155028252526</v>
          </cell>
          <cell r="Z995">
            <v>25.886024943560354</v>
          </cell>
          <cell r="AA995">
            <v>23.022203396460675</v>
          </cell>
          <cell r="AB995">
            <v>21.622591141766883</v>
          </cell>
          <cell r="AC995">
            <v>22.199930041076115</v>
          </cell>
          <cell r="AD995">
            <v>18.603627758557103</v>
          </cell>
          <cell r="AE995">
            <v>23.50321899745526</v>
          </cell>
          <cell r="AF995">
            <v>30.041931908636496</v>
          </cell>
        </row>
        <row r="996">
          <cell r="A996" t="str">
            <v>USWNDR_2_SMUD2</v>
          </cell>
          <cell r="B996" t="str">
            <v>Solano Wind Project Phase 3</v>
          </cell>
          <cell r="C996" t="str">
            <v>Bay Area</v>
          </cell>
          <cell r="D996">
            <v>41.97</v>
          </cell>
          <cell r="E996">
            <v>45.03</v>
          </cell>
          <cell r="F996">
            <v>40.16</v>
          </cell>
          <cell r="G996">
            <v>42.42</v>
          </cell>
          <cell r="H996">
            <v>43.89</v>
          </cell>
          <cell r="I996">
            <v>32.38</v>
          </cell>
          <cell r="J996">
            <v>28.79</v>
          </cell>
          <cell r="K996">
            <v>27.04</v>
          </cell>
          <cell r="L996">
            <v>27.77</v>
          </cell>
          <cell r="M996">
            <v>23.27</v>
          </cell>
          <cell r="N996">
            <v>29.4</v>
          </cell>
          <cell r="O996">
            <v>37.57</v>
          </cell>
          <cell r="P996" t="str">
            <v>N</v>
          </cell>
          <cell r="Q996" t="str">
            <v>North</v>
          </cell>
          <cell r="R996" t="str">
            <v>FC</v>
          </cell>
          <cell r="S996" t="str">
            <v/>
          </cell>
          <cell r="T996" t="str">
            <v/>
          </cell>
          <cell r="U996">
            <v>41.965367584453176</v>
          </cell>
          <cell r="V996">
            <v>45.02545034501469</v>
          </cell>
          <cell r="W996">
            <v>40.15817673659763</v>
          </cell>
          <cell r="X996">
            <v>42.4244824637399</v>
          </cell>
          <cell r="Y996">
            <v>43.8901950098525</v>
          </cell>
          <cell r="Z996">
            <v>32.37653149135851</v>
          </cell>
          <cell r="AA996">
            <v>28.79465251583161</v>
          </cell>
          <cell r="AB996">
            <v>27.04410988371313</v>
          </cell>
          <cell r="AC996">
            <v>27.766207273923737</v>
          </cell>
          <cell r="AD996">
            <v>23.26818973912309</v>
          </cell>
          <cell r="AE996">
            <v>29.39627508196107</v>
          </cell>
          <cell r="AF996">
            <v>37.574465628535364</v>
          </cell>
        </row>
        <row r="997">
          <cell r="A997" t="str">
            <v>USWPFK_6_FRICK</v>
          </cell>
          <cell r="B997" t="str">
            <v>Frick Summit Wind Repower</v>
          </cell>
          <cell r="C997" t="str">
            <v>Bay Area</v>
          </cell>
          <cell r="D997">
            <v>3.28</v>
          </cell>
          <cell r="E997">
            <v>3.52</v>
          </cell>
          <cell r="F997">
            <v>3.14</v>
          </cell>
          <cell r="G997">
            <v>3.32</v>
          </cell>
          <cell r="H997">
            <v>3.43</v>
          </cell>
          <cell r="I997">
            <v>2.53</v>
          </cell>
          <cell r="J997">
            <v>2.25</v>
          </cell>
          <cell r="K997">
            <v>2.12</v>
          </cell>
          <cell r="L997">
            <v>2.17</v>
          </cell>
          <cell r="M997">
            <v>1.82</v>
          </cell>
          <cell r="N997">
            <v>2.3</v>
          </cell>
          <cell r="O997">
            <v>2.94</v>
          </cell>
          <cell r="P997" t="str">
            <v>N</v>
          </cell>
          <cell r="Q997" t="str">
            <v>North</v>
          </cell>
          <cell r="R997" t="str">
            <v>FC</v>
          </cell>
          <cell r="S997" t="str">
            <v/>
          </cell>
          <cell r="T997" t="str">
            <v/>
          </cell>
          <cell r="U997">
            <v>3.283675084855491</v>
          </cell>
          <cell r="V997">
            <v>3.5231181803610867</v>
          </cell>
          <cell r="W997">
            <v>3.142267350281505</v>
          </cell>
          <cell r="X997">
            <v>3.319599566802809</v>
          </cell>
          <cell r="Y997">
            <v>3.434287559456377</v>
          </cell>
          <cell r="Z997">
            <v>2.533374921076566</v>
          </cell>
          <cell r="AA997">
            <v>2.2531027007692965</v>
          </cell>
          <cell r="AB997">
            <v>2.1161275339368646</v>
          </cell>
          <cell r="AC997">
            <v>2.1726296771458324</v>
          </cell>
          <cell r="AD997">
            <v>1.8206721235620573</v>
          </cell>
          <cell r="AE997">
            <v>2.300178018932791</v>
          </cell>
          <cell r="AF997">
            <v>2.9400990319667737</v>
          </cell>
        </row>
        <row r="998">
          <cell r="A998" t="str">
            <v>USWPJR_2_UNITS</v>
          </cell>
          <cell r="B998" t="str">
            <v>Vasco Wind</v>
          </cell>
          <cell r="C998" t="str">
            <v>Bay Area</v>
          </cell>
          <cell r="D998">
            <v>25.68</v>
          </cell>
          <cell r="E998">
            <v>27.55</v>
          </cell>
          <cell r="F998">
            <v>24.57</v>
          </cell>
          <cell r="G998">
            <v>25.96</v>
          </cell>
          <cell r="H998">
            <v>26.86</v>
          </cell>
          <cell r="I998">
            <v>19.81</v>
          </cell>
          <cell r="J998">
            <v>17.62</v>
          </cell>
          <cell r="K998">
            <v>16.55</v>
          </cell>
          <cell r="L998">
            <v>16.99</v>
          </cell>
          <cell r="M998">
            <v>14.24</v>
          </cell>
          <cell r="N998">
            <v>17.99</v>
          </cell>
          <cell r="O998">
            <v>22.99</v>
          </cell>
          <cell r="P998" t="str">
            <v>N</v>
          </cell>
          <cell r="Q998" t="str">
            <v>North</v>
          </cell>
          <cell r="R998" t="str">
            <v>FC</v>
          </cell>
          <cell r="S998" t="str">
            <v/>
          </cell>
          <cell r="U998">
            <v>25.678339163569945</v>
          </cell>
          <cell r="V998">
            <v>27.5507841704237</v>
          </cell>
          <cell r="W998">
            <v>24.57253067920137</v>
          </cell>
          <cell r="X998">
            <v>25.959268612397967</v>
          </cell>
          <cell r="Y998">
            <v>26.85612871494887</v>
          </cell>
          <cell r="Z998">
            <v>19.810991882818747</v>
          </cell>
          <cell r="AA998">
            <v>17.6192631200159</v>
          </cell>
          <cell r="AB998">
            <v>16.548117315386282</v>
          </cell>
          <cell r="AC998">
            <v>16.989964075280408</v>
          </cell>
          <cell r="AD998">
            <v>14.237656006255289</v>
          </cell>
          <cell r="AE998">
            <v>17.987392108054426</v>
          </cell>
          <cell r="AF998">
            <v>22.99157442998017</v>
          </cell>
        </row>
        <row r="999">
          <cell r="A999" t="str">
            <v>VACADX_1_SOLAR</v>
          </cell>
          <cell r="B999" t="str">
            <v>Vaca-Dixon Solar Station</v>
          </cell>
          <cell r="C999" t="str">
            <v>CAISO System</v>
          </cell>
          <cell r="D999">
            <v>0.01</v>
          </cell>
          <cell r="E999">
            <v>0.08</v>
          </cell>
          <cell r="F999">
            <v>0.09</v>
          </cell>
          <cell r="G999">
            <v>0.11</v>
          </cell>
          <cell r="H999">
            <v>0.16</v>
          </cell>
          <cell r="I999">
            <v>0.33</v>
          </cell>
          <cell r="J999">
            <v>0.36</v>
          </cell>
          <cell r="K999">
            <v>0.31</v>
          </cell>
          <cell r="L999">
            <v>0.28</v>
          </cell>
          <cell r="M999">
            <v>0.19</v>
          </cell>
          <cell r="N999">
            <v>0.14</v>
          </cell>
          <cell r="O999">
            <v>0.09</v>
          </cell>
          <cell r="P999" t="str">
            <v>N</v>
          </cell>
          <cell r="Q999" t="str">
            <v>North</v>
          </cell>
          <cell r="R999" t="str">
            <v>FC</v>
          </cell>
          <cell r="S999" t="str">
            <v/>
          </cell>
          <cell r="T999" t="str">
            <v/>
          </cell>
          <cell r="U999">
            <v>0.01</v>
          </cell>
          <cell r="V999">
            <v>0.08</v>
          </cell>
          <cell r="W999">
            <v>0.09</v>
          </cell>
          <cell r="X999">
            <v>0.11</v>
          </cell>
          <cell r="Y999">
            <v>0.16</v>
          </cell>
          <cell r="Z999">
            <v>0.33</v>
          </cell>
          <cell r="AA999">
            <v>0.36</v>
          </cell>
          <cell r="AB999">
            <v>0.31</v>
          </cell>
          <cell r="AC999">
            <v>0.28</v>
          </cell>
          <cell r="AD999">
            <v>0.19</v>
          </cell>
          <cell r="AE999">
            <v>0.14</v>
          </cell>
          <cell r="AF999">
            <v>0.09</v>
          </cell>
        </row>
        <row r="1000">
          <cell r="A1000" t="str">
            <v>VACADX_1_UNITA1</v>
          </cell>
          <cell r="B1000" t="str">
            <v>CalPeak Power Vaca Dixon Unit 1</v>
          </cell>
          <cell r="C1000" t="str">
            <v>CAISO System</v>
          </cell>
          <cell r="D1000">
            <v>50.61</v>
          </cell>
          <cell r="E1000">
            <v>50.61</v>
          </cell>
          <cell r="F1000">
            <v>50.61</v>
          </cell>
          <cell r="G1000">
            <v>50.61</v>
          </cell>
          <cell r="H1000">
            <v>50.61</v>
          </cell>
          <cell r="I1000">
            <v>50.61</v>
          </cell>
          <cell r="J1000">
            <v>50.61</v>
          </cell>
          <cell r="K1000">
            <v>50.61</v>
          </cell>
          <cell r="L1000">
            <v>50.61</v>
          </cell>
          <cell r="M1000">
            <v>50.61</v>
          </cell>
          <cell r="N1000">
            <v>50.61</v>
          </cell>
          <cell r="O1000">
            <v>50.61</v>
          </cell>
          <cell r="P1000" t="str">
            <v>Y</v>
          </cell>
          <cell r="Q1000" t="str">
            <v>North</v>
          </cell>
          <cell r="R1000" t="str">
            <v>FC</v>
          </cell>
          <cell r="S1000" t="str">
            <v/>
          </cell>
          <cell r="T1000" t="str">
            <v/>
          </cell>
          <cell r="U1000" t="e">
            <v>#N/A</v>
          </cell>
          <cell r="V1000" t="e">
            <v>#N/A</v>
          </cell>
          <cell r="W1000" t="e">
            <v>#N/A</v>
          </cell>
          <cell r="X1000" t="e">
            <v>#N/A</v>
          </cell>
          <cell r="Y1000" t="e">
            <v>#N/A</v>
          </cell>
          <cell r="Z1000" t="e">
            <v>#N/A</v>
          </cell>
          <cell r="AA1000" t="e">
            <v>#N/A</v>
          </cell>
          <cell r="AB1000" t="e">
            <v>#N/A</v>
          </cell>
          <cell r="AC1000" t="e">
            <v>#N/A</v>
          </cell>
          <cell r="AD1000" t="e">
            <v>#N/A</v>
          </cell>
          <cell r="AE1000" t="e">
            <v>#N/A</v>
          </cell>
          <cell r="AF1000" t="e">
            <v>#N/A</v>
          </cell>
        </row>
        <row r="1001">
          <cell r="A1001" t="str">
            <v>VALLEY_5_PERRIS</v>
          </cell>
          <cell r="B1001" t="str">
            <v>MWD Perris Hydroelectric Recovery Plant</v>
          </cell>
          <cell r="C1001" t="str">
            <v>LA Basin</v>
          </cell>
          <cell r="D1001">
            <v>7.94</v>
          </cell>
          <cell r="E1001">
            <v>7.94</v>
          </cell>
          <cell r="F1001">
            <v>7.94</v>
          </cell>
          <cell r="G1001">
            <v>7.94</v>
          </cell>
          <cell r="H1001">
            <v>7.94</v>
          </cell>
          <cell r="I1001">
            <v>7.94</v>
          </cell>
          <cell r="J1001">
            <v>7.94</v>
          </cell>
          <cell r="K1001">
            <v>7.94</v>
          </cell>
          <cell r="L1001">
            <v>7.94</v>
          </cell>
          <cell r="M1001">
            <v>7.94</v>
          </cell>
          <cell r="N1001">
            <v>7.94</v>
          </cell>
          <cell r="O1001">
            <v>7.94</v>
          </cell>
          <cell r="P1001" t="str">
            <v>Y</v>
          </cell>
          <cell r="Q1001" t="str">
            <v>South</v>
          </cell>
          <cell r="R1001" t="str">
            <v>FC</v>
          </cell>
          <cell r="S1001" t="str">
            <v/>
          </cell>
          <cell r="U1001" t="e">
            <v>#N/A</v>
          </cell>
          <cell r="V1001" t="e">
            <v>#N/A</v>
          </cell>
          <cell r="W1001" t="e">
            <v>#N/A</v>
          </cell>
          <cell r="X1001" t="e">
            <v>#N/A</v>
          </cell>
          <cell r="Y1001" t="e">
            <v>#N/A</v>
          </cell>
          <cell r="Z1001" t="e">
            <v>#N/A</v>
          </cell>
          <cell r="AA1001" t="e">
            <v>#N/A</v>
          </cell>
          <cell r="AB1001" t="e">
            <v>#N/A</v>
          </cell>
          <cell r="AC1001" t="e">
            <v>#N/A</v>
          </cell>
          <cell r="AD1001" t="e">
            <v>#N/A</v>
          </cell>
          <cell r="AE1001" t="e">
            <v>#N/A</v>
          </cell>
          <cell r="AF1001" t="e">
            <v>#N/A</v>
          </cell>
        </row>
        <row r="1002">
          <cell r="A1002" t="str">
            <v>VALLEY_5_REDMTN</v>
          </cell>
          <cell r="B1002" t="str">
            <v>MWD Red Mountain Hydroelectric Recovery </v>
          </cell>
          <cell r="C1002" t="str">
            <v>LA Basin</v>
          </cell>
          <cell r="D1002">
            <v>0</v>
          </cell>
          <cell r="E1002">
            <v>0</v>
          </cell>
          <cell r="F1002">
            <v>0</v>
          </cell>
          <cell r="G1002">
            <v>0</v>
          </cell>
          <cell r="H1002">
            <v>0</v>
          </cell>
          <cell r="I1002">
            <v>0</v>
          </cell>
          <cell r="J1002">
            <v>0</v>
          </cell>
          <cell r="K1002">
            <v>1.21</v>
          </cell>
          <cell r="L1002">
            <v>1.33</v>
          </cell>
          <cell r="M1002">
            <v>1.44</v>
          </cell>
          <cell r="N1002">
            <v>1.31</v>
          </cell>
          <cell r="O1002">
            <v>1.01</v>
          </cell>
          <cell r="P1002" t="str">
            <v>N</v>
          </cell>
          <cell r="Q1002" t="str">
            <v>South</v>
          </cell>
          <cell r="R1002" t="str">
            <v>FC</v>
          </cell>
          <cell r="S1002" t="str">
            <v/>
          </cell>
          <cell r="T1002" t="str">
            <v/>
          </cell>
          <cell r="U1002">
            <v>0</v>
          </cell>
          <cell r="V1002">
            <v>0</v>
          </cell>
          <cell r="W1002">
            <v>0</v>
          </cell>
          <cell r="X1002">
            <v>0</v>
          </cell>
          <cell r="Y1002">
            <v>0</v>
          </cell>
          <cell r="Z1002">
            <v>0</v>
          </cell>
          <cell r="AA1002">
            <v>0</v>
          </cell>
          <cell r="AB1002">
            <v>1.21</v>
          </cell>
          <cell r="AC1002">
            <v>1.33</v>
          </cell>
          <cell r="AD1002">
            <v>1.44</v>
          </cell>
          <cell r="AE1002">
            <v>1.31</v>
          </cell>
          <cell r="AF1002">
            <v>1.01</v>
          </cell>
        </row>
        <row r="1003">
          <cell r="A1003" t="str">
            <v>VALLEY_5_SOLAR1</v>
          </cell>
          <cell r="B1003" t="str">
            <v>Kona Solar - Meridian #1</v>
          </cell>
          <cell r="C1003" t="str">
            <v>LA Basin</v>
          </cell>
          <cell r="D1003">
            <v>0</v>
          </cell>
          <cell r="E1003">
            <v>0</v>
          </cell>
          <cell r="F1003">
            <v>0</v>
          </cell>
          <cell r="G1003">
            <v>0</v>
          </cell>
          <cell r="H1003">
            <v>0</v>
          </cell>
          <cell r="I1003">
            <v>0</v>
          </cell>
          <cell r="J1003">
            <v>0</v>
          </cell>
          <cell r="K1003">
            <v>0</v>
          </cell>
          <cell r="L1003">
            <v>0</v>
          </cell>
          <cell r="M1003">
            <v>0</v>
          </cell>
          <cell r="N1003">
            <v>0</v>
          </cell>
          <cell r="O1003">
            <v>0</v>
          </cell>
          <cell r="P1003" t="str">
            <v>N</v>
          </cell>
          <cell r="Q1003" t="str">
            <v>South</v>
          </cell>
          <cell r="R1003" t="str">
            <v>EO</v>
          </cell>
          <cell r="S1003" t="str">
            <v/>
          </cell>
          <cell r="T1003" t="str">
            <v/>
          </cell>
          <cell r="U1003">
            <v>0.01</v>
          </cell>
          <cell r="V1003">
            <v>0.04</v>
          </cell>
          <cell r="W1003">
            <v>0.05</v>
          </cell>
          <cell r="X1003">
            <v>0.07</v>
          </cell>
          <cell r="Y1003">
            <v>0.1</v>
          </cell>
          <cell r="Z1003">
            <v>0.2</v>
          </cell>
          <cell r="AA1003">
            <v>0.21</v>
          </cell>
          <cell r="AB1003">
            <v>0.18</v>
          </cell>
          <cell r="AC1003">
            <v>0.17</v>
          </cell>
          <cell r="AD1003">
            <v>0.11</v>
          </cell>
          <cell r="AE1003">
            <v>0.08</v>
          </cell>
          <cell r="AF1003">
            <v>0.05</v>
          </cell>
        </row>
        <row r="1004">
          <cell r="A1004" t="str">
            <v>VALLEY_5_SOLAR2</v>
          </cell>
          <cell r="B1004" t="str">
            <v>AP North Lake Solar</v>
          </cell>
          <cell r="C1004" t="str">
            <v>LA Basin</v>
          </cell>
          <cell r="D1004">
            <v>0.08</v>
          </cell>
          <cell r="E1004">
            <v>0.6</v>
          </cell>
          <cell r="F1004">
            <v>0.7</v>
          </cell>
          <cell r="G1004">
            <v>0.88</v>
          </cell>
          <cell r="H1004">
            <v>1.28</v>
          </cell>
          <cell r="I1004">
            <v>2.62</v>
          </cell>
          <cell r="J1004">
            <v>2.88</v>
          </cell>
          <cell r="K1004">
            <v>2.48</v>
          </cell>
          <cell r="L1004">
            <v>2.22</v>
          </cell>
          <cell r="M1004">
            <v>1.48</v>
          </cell>
          <cell r="N1004">
            <v>1.14</v>
          </cell>
          <cell r="O1004">
            <v>0.7</v>
          </cell>
          <cell r="P1004" t="str">
            <v>N</v>
          </cell>
          <cell r="Q1004" t="str">
            <v>South</v>
          </cell>
          <cell r="R1004" t="str">
            <v>FC</v>
          </cell>
          <cell r="S1004" t="str">
            <v/>
          </cell>
          <cell r="T1004" t="str">
            <v/>
          </cell>
          <cell r="U1004">
            <v>0.08</v>
          </cell>
          <cell r="V1004">
            <v>0.6</v>
          </cell>
          <cell r="W1004">
            <v>0.7</v>
          </cell>
          <cell r="X1004">
            <v>0.88</v>
          </cell>
          <cell r="Y1004">
            <v>1.28</v>
          </cell>
          <cell r="Z1004">
            <v>2.62</v>
          </cell>
          <cell r="AA1004">
            <v>2.88</v>
          </cell>
          <cell r="AB1004">
            <v>2.48</v>
          </cell>
          <cell r="AC1004">
            <v>2.22</v>
          </cell>
          <cell r="AD1004">
            <v>1.48</v>
          </cell>
          <cell r="AE1004">
            <v>1.14</v>
          </cell>
          <cell r="AF1004">
            <v>0.7</v>
          </cell>
        </row>
        <row r="1005">
          <cell r="A1005" t="str">
            <v>VALTNE_2_AVASR1</v>
          </cell>
          <cell r="B1005" t="str">
            <v>Valentine Solar</v>
          </cell>
          <cell r="C1005" t="str">
            <v>CAISO System</v>
          </cell>
          <cell r="D1005">
            <v>0.4</v>
          </cell>
          <cell r="E1005">
            <v>3</v>
          </cell>
          <cell r="F1005">
            <v>3.5</v>
          </cell>
          <cell r="G1005">
            <v>4.4</v>
          </cell>
          <cell r="H1005">
            <v>6.4</v>
          </cell>
          <cell r="I1005">
            <v>13.1</v>
          </cell>
          <cell r="J1005">
            <v>14.4</v>
          </cell>
          <cell r="K1005">
            <v>12.4</v>
          </cell>
          <cell r="L1005">
            <v>11.1</v>
          </cell>
          <cell r="M1005">
            <v>7.4</v>
          </cell>
          <cell r="N1005">
            <v>5.7</v>
          </cell>
          <cell r="O1005">
            <v>3.5</v>
          </cell>
          <cell r="P1005" t="str">
            <v>N</v>
          </cell>
          <cell r="Q1005" t="str">
            <v>South</v>
          </cell>
          <cell r="R1005" t="str">
            <v>FC</v>
          </cell>
          <cell r="S1005" t="str">
            <v/>
          </cell>
          <cell r="T1005" t="str">
            <v/>
          </cell>
          <cell r="U1005">
            <v>0.4</v>
          </cell>
          <cell r="V1005">
            <v>3</v>
          </cell>
          <cell r="W1005">
            <v>3.5</v>
          </cell>
          <cell r="X1005">
            <v>4.4</v>
          </cell>
          <cell r="Y1005">
            <v>6.4</v>
          </cell>
          <cell r="Z1005">
            <v>13.1</v>
          </cell>
          <cell r="AA1005">
            <v>14.4</v>
          </cell>
          <cell r="AB1005">
            <v>12.4</v>
          </cell>
          <cell r="AC1005">
            <v>11.1</v>
          </cell>
          <cell r="AD1005">
            <v>7.4</v>
          </cell>
          <cell r="AE1005">
            <v>5.7</v>
          </cell>
          <cell r="AF1005">
            <v>3.5</v>
          </cell>
        </row>
        <row r="1006">
          <cell r="A1006" t="str">
            <v>VEAVST_1_SOLAR</v>
          </cell>
          <cell r="B1006" t="str">
            <v>Community Solar</v>
          </cell>
          <cell r="C1006" t="str">
            <v>CAISO System</v>
          </cell>
          <cell r="D1006">
            <v>0</v>
          </cell>
          <cell r="E1006">
            <v>0</v>
          </cell>
          <cell r="F1006">
            <v>0</v>
          </cell>
          <cell r="G1006">
            <v>0</v>
          </cell>
          <cell r="H1006">
            <v>0</v>
          </cell>
          <cell r="I1006">
            <v>0</v>
          </cell>
          <cell r="J1006">
            <v>0</v>
          </cell>
          <cell r="K1006">
            <v>0</v>
          </cell>
          <cell r="L1006">
            <v>0</v>
          </cell>
          <cell r="M1006">
            <v>0</v>
          </cell>
          <cell r="N1006">
            <v>0</v>
          </cell>
          <cell r="O1006">
            <v>0</v>
          </cell>
          <cell r="P1006" t="str">
            <v>N</v>
          </cell>
          <cell r="Q1006" t="str">
            <v>South</v>
          </cell>
          <cell r="R1006" t="str">
            <v>EO</v>
          </cell>
          <cell r="S1006" t="str">
            <v/>
          </cell>
          <cell r="T1006" t="str">
            <v/>
          </cell>
          <cell r="U1006">
            <v>0.06</v>
          </cell>
          <cell r="V1006">
            <v>0.43</v>
          </cell>
          <cell r="W1006">
            <v>0.5</v>
          </cell>
          <cell r="X1006">
            <v>0.63</v>
          </cell>
          <cell r="Y1006">
            <v>0.92</v>
          </cell>
          <cell r="Z1006">
            <v>1.89</v>
          </cell>
          <cell r="AA1006">
            <v>2.07</v>
          </cell>
          <cell r="AB1006">
            <v>1.79</v>
          </cell>
          <cell r="AC1006">
            <v>1.6</v>
          </cell>
          <cell r="AD1006">
            <v>1.07</v>
          </cell>
          <cell r="AE1006">
            <v>0.82</v>
          </cell>
          <cell r="AF1006">
            <v>0.5</v>
          </cell>
        </row>
        <row r="1007">
          <cell r="A1007" t="str">
            <v>VEDDER_1_SEKERN</v>
          </cell>
          <cell r="B1007" t="str">
            <v>TEXACO EXPLORATION &amp; PROD (SE KERN RIVER</v>
          </cell>
          <cell r="C1007" t="str">
            <v>Kern</v>
          </cell>
          <cell r="D1007">
            <v>0.33</v>
          </cell>
          <cell r="E1007">
            <v>2.67</v>
          </cell>
          <cell r="F1007">
            <v>2.78</v>
          </cell>
          <cell r="G1007">
            <v>2.1</v>
          </cell>
          <cell r="H1007">
            <v>2.12</v>
          </cell>
          <cell r="I1007">
            <v>1.27</v>
          </cell>
          <cell r="J1007">
            <v>2.02</v>
          </cell>
          <cell r="K1007">
            <v>2.37</v>
          </cell>
          <cell r="L1007">
            <v>3.45</v>
          </cell>
          <cell r="M1007">
            <v>3.51</v>
          </cell>
          <cell r="N1007">
            <v>2.38</v>
          </cell>
          <cell r="O1007">
            <v>1.8</v>
          </cell>
          <cell r="P1007" t="str">
            <v>N</v>
          </cell>
          <cell r="Q1007" t="str">
            <v>North</v>
          </cell>
          <cell r="R1007" t="str">
            <v>FC</v>
          </cell>
          <cell r="S1007" t="str">
            <v/>
          </cell>
          <cell r="T1007" t="str">
            <v/>
          </cell>
          <cell r="U1007">
            <v>0.33</v>
          </cell>
          <cell r="V1007">
            <v>2.67</v>
          </cell>
          <cell r="W1007">
            <v>2.78</v>
          </cell>
          <cell r="X1007">
            <v>2.1</v>
          </cell>
          <cell r="Y1007">
            <v>2.12</v>
          </cell>
          <cell r="Z1007">
            <v>1.27</v>
          </cell>
          <cell r="AA1007">
            <v>2.02</v>
          </cell>
          <cell r="AB1007">
            <v>2.37</v>
          </cell>
          <cell r="AC1007">
            <v>3.45</v>
          </cell>
          <cell r="AD1007">
            <v>3.51</v>
          </cell>
          <cell r="AE1007">
            <v>2.38</v>
          </cell>
          <cell r="AF1007">
            <v>1.8</v>
          </cell>
        </row>
        <row r="1008">
          <cell r="A1008" t="str">
            <v>VEGA_6_SOLAR1</v>
          </cell>
          <cell r="B1008" t="str">
            <v>Vega Solar</v>
          </cell>
          <cell r="C1008" t="str">
            <v>Fresno</v>
          </cell>
          <cell r="D1008">
            <v>0</v>
          </cell>
          <cell r="E1008">
            <v>0</v>
          </cell>
          <cell r="F1008">
            <v>0</v>
          </cell>
          <cell r="G1008">
            <v>0</v>
          </cell>
          <cell r="H1008">
            <v>0</v>
          </cell>
          <cell r="I1008">
            <v>0</v>
          </cell>
          <cell r="J1008">
            <v>0</v>
          </cell>
          <cell r="K1008">
            <v>0</v>
          </cell>
          <cell r="L1008">
            <v>0</v>
          </cell>
          <cell r="M1008">
            <v>0</v>
          </cell>
          <cell r="N1008">
            <v>0</v>
          </cell>
          <cell r="O1008">
            <v>0</v>
          </cell>
          <cell r="P1008" t="str">
            <v>N</v>
          </cell>
          <cell r="Q1008" t="str">
            <v>North</v>
          </cell>
          <cell r="R1008" t="str">
            <v>EO</v>
          </cell>
          <cell r="S1008" t="str">
            <v/>
          </cell>
          <cell r="T1008" t="str">
            <v/>
          </cell>
          <cell r="U1008">
            <v>0.08</v>
          </cell>
          <cell r="V1008">
            <v>0.6</v>
          </cell>
          <cell r="W1008">
            <v>0.7</v>
          </cell>
          <cell r="X1008">
            <v>0.88</v>
          </cell>
          <cell r="Y1008">
            <v>1.28</v>
          </cell>
          <cell r="Z1008">
            <v>2.62</v>
          </cell>
          <cell r="AA1008">
            <v>2.88</v>
          </cell>
          <cell r="AB1008">
            <v>2.48</v>
          </cell>
          <cell r="AC1008">
            <v>2.22</v>
          </cell>
          <cell r="AD1008">
            <v>1.48</v>
          </cell>
          <cell r="AE1008">
            <v>1.14</v>
          </cell>
          <cell r="AF1008">
            <v>0.7</v>
          </cell>
        </row>
        <row r="1009">
          <cell r="A1009" t="str">
            <v>VENWD_1_WIND3</v>
          </cell>
          <cell r="B1009" t="str">
            <v>Painted Hills</v>
          </cell>
          <cell r="C1009" t="str">
            <v>LA Basin</v>
          </cell>
          <cell r="D1009">
            <v>7.87</v>
          </cell>
          <cell r="E1009">
            <v>8.37</v>
          </cell>
          <cell r="F1009">
            <v>7.35</v>
          </cell>
          <cell r="G1009">
            <v>7.04</v>
          </cell>
          <cell r="H1009">
            <v>7.49</v>
          </cell>
          <cell r="I1009">
            <v>6.87</v>
          </cell>
          <cell r="J1009">
            <v>6.38</v>
          </cell>
          <cell r="K1009">
            <v>4.85</v>
          </cell>
          <cell r="L1009">
            <v>5.01</v>
          </cell>
          <cell r="M1009">
            <v>4.65</v>
          </cell>
          <cell r="N1009">
            <v>6.26</v>
          </cell>
          <cell r="O1009">
            <v>7.58</v>
          </cell>
          <cell r="P1009" t="str">
            <v>N</v>
          </cell>
          <cell r="Q1009" t="str">
            <v>South</v>
          </cell>
          <cell r="R1009" t="str">
            <v>FC</v>
          </cell>
          <cell r="S1009" t="str">
            <v/>
          </cell>
          <cell r="T1009" t="str">
            <v/>
          </cell>
          <cell r="U1009">
            <v>7.868451203333545</v>
          </cell>
          <cell r="V1009">
            <v>8.368642860603888</v>
          </cell>
          <cell r="W1009">
            <v>7.35316632866443</v>
          </cell>
          <cell r="X1009">
            <v>7.044949307653756</v>
          </cell>
          <cell r="Y1009">
            <v>7.491183560751357</v>
          </cell>
          <cell r="Z1009">
            <v>6.866555005876872</v>
          </cell>
          <cell r="AA1009">
            <v>6.379600080675015</v>
          </cell>
          <cell r="AB1009">
            <v>4.84749294156054</v>
          </cell>
          <cell r="AC1009">
            <v>5.007597333204036</v>
          </cell>
          <cell r="AD1009">
            <v>4.645492342703319</v>
          </cell>
          <cell r="AE1009">
            <v>6.260652352658931</v>
          </cell>
          <cell r="AF1009">
            <v>7.583732921630648</v>
          </cell>
        </row>
        <row r="1010">
          <cell r="A1010" t="str">
            <v>VERNON_6_GONZL1</v>
          </cell>
          <cell r="B1010" t="str">
            <v>H. Gonzales Unit #1</v>
          </cell>
          <cell r="C1010" t="str">
            <v>LA Basin</v>
          </cell>
          <cell r="D1010">
            <v>5.75</v>
          </cell>
          <cell r="E1010">
            <v>5.75</v>
          </cell>
          <cell r="F1010">
            <v>5.75</v>
          </cell>
          <cell r="G1010">
            <v>5.75</v>
          </cell>
          <cell r="H1010">
            <v>5.75</v>
          </cell>
          <cell r="I1010">
            <v>5.75</v>
          </cell>
          <cell r="J1010">
            <v>5.75</v>
          </cell>
          <cell r="K1010">
            <v>5.75</v>
          </cell>
          <cell r="L1010">
            <v>5.75</v>
          </cell>
          <cell r="M1010">
            <v>5.75</v>
          </cell>
          <cell r="N1010">
            <v>5.75</v>
          </cell>
          <cell r="O1010">
            <v>5.75</v>
          </cell>
          <cell r="P1010" t="str">
            <v>Y</v>
          </cell>
          <cell r="Q1010" t="str">
            <v>South</v>
          </cell>
          <cell r="R1010" t="str">
            <v>FC</v>
          </cell>
          <cell r="S1010" t="str">
            <v/>
          </cell>
          <cell r="T1010" t="str">
            <v/>
          </cell>
          <cell r="U1010" t="e">
            <v>#N/A</v>
          </cell>
          <cell r="V1010" t="e">
            <v>#N/A</v>
          </cell>
          <cell r="W1010" t="e">
            <v>#N/A</v>
          </cell>
          <cell r="X1010" t="e">
            <v>#N/A</v>
          </cell>
          <cell r="Y1010" t="e">
            <v>#N/A</v>
          </cell>
          <cell r="Z1010" t="e">
            <v>#N/A</v>
          </cell>
          <cell r="AA1010" t="e">
            <v>#N/A</v>
          </cell>
          <cell r="AB1010" t="e">
            <v>#N/A</v>
          </cell>
          <cell r="AC1010" t="e">
            <v>#N/A</v>
          </cell>
          <cell r="AD1010" t="e">
            <v>#N/A</v>
          </cell>
          <cell r="AE1010" t="e">
            <v>#N/A</v>
          </cell>
          <cell r="AF1010" t="e">
            <v>#N/A</v>
          </cell>
        </row>
        <row r="1011">
          <cell r="A1011" t="str">
            <v>VERNON_6_GONZL2</v>
          </cell>
          <cell r="B1011" t="str">
            <v>H. Gonzales Unit #2</v>
          </cell>
          <cell r="C1011" t="str">
            <v>LA Basin</v>
          </cell>
          <cell r="D1011">
            <v>5.75</v>
          </cell>
          <cell r="E1011">
            <v>5.75</v>
          </cell>
          <cell r="F1011">
            <v>5.75</v>
          </cell>
          <cell r="G1011">
            <v>5.75</v>
          </cell>
          <cell r="H1011">
            <v>5.75</v>
          </cell>
          <cell r="I1011">
            <v>5.75</v>
          </cell>
          <cell r="J1011">
            <v>5.75</v>
          </cell>
          <cell r="K1011">
            <v>5.75</v>
          </cell>
          <cell r="L1011">
            <v>5.75</v>
          </cell>
          <cell r="M1011">
            <v>5.75</v>
          </cell>
          <cell r="N1011">
            <v>5.75</v>
          </cell>
          <cell r="O1011">
            <v>5.75</v>
          </cell>
          <cell r="P1011" t="str">
            <v>Y</v>
          </cell>
          <cell r="Q1011" t="str">
            <v>South</v>
          </cell>
          <cell r="R1011" t="str">
            <v>FC</v>
          </cell>
          <cell r="S1011" t="str">
            <v/>
          </cell>
          <cell r="T1011" t="str">
            <v/>
          </cell>
          <cell r="U1011" t="e">
            <v>#N/A</v>
          </cell>
          <cell r="V1011" t="e">
            <v>#N/A</v>
          </cell>
          <cell r="W1011" t="e">
            <v>#N/A</v>
          </cell>
          <cell r="X1011" t="e">
            <v>#N/A</v>
          </cell>
          <cell r="Y1011" t="e">
            <v>#N/A</v>
          </cell>
          <cell r="Z1011" t="e">
            <v>#N/A</v>
          </cell>
          <cell r="AA1011" t="e">
            <v>#N/A</v>
          </cell>
          <cell r="AB1011" t="e">
            <v>#N/A</v>
          </cell>
          <cell r="AC1011" t="e">
            <v>#N/A</v>
          </cell>
          <cell r="AD1011" t="e">
            <v>#N/A</v>
          </cell>
          <cell r="AE1011" t="e">
            <v>#N/A</v>
          </cell>
          <cell r="AF1011" t="e">
            <v>#N/A</v>
          </cell>
        </row>
        <row r="1012">
          <cell r="A1012" t="str">
            <v>VERNON_6_MALBRG</v>
          </cell>
          <cell r="B1012" t="str">
            <v>Malburg Generating Station</v>
          </cell>
          <cell r="C1012" t="str">
            <v>LA Basin</v>
          </cell>
          <cell r="D1012">
            <v>134</v>
          </cell>
          <cell r="E1012">
            <v>134</v>
          </cell>
          <cell r="F1012">
            <v>134</v>
          </cell>
          <cell r="G1012">
            <v>134</v>
          </cell>
          <cell r="H1012">
            <v>134</v>
          </cell>
          <cell r="I1012">
            <v>134</v>
          </cell>
          <cell r="J1012">
            <v>134</v>
          </cell>
          <cell r="K1012">
            <v>134</v>
          </cell>
          <cell r="L1012">
            <v>134</v>
          </cell>
          <cell r="M1012">
            <v>134</v>
          </cell>
          <cell r="N1012">
            <v>134</v>
          </cell>
          <cell r="O1012">
            <v>134</v>
          </cell>
          <cell r="P1012" t="str">
            <v>Y</v>
          </cell>
          <cell r="Q1012" t="str">
            <v>South</v>
          </cell>
          <cell r="R1012" t="str">
            <v>PD</v>
          </cell>
          <cell r="S1012" t="str">
            <v>134.00</v>
          </cell>
          <cell r="T1012" t="str">
            <v>Pmax increase is currently EO.</v>
          </cell>
          <cell r="U1012" t="e">
            <v>#N/A</v>
          </cell>
          <cell r="V1012" t="e">
            <v>#N/A</v>
          </cell>
          <cell r="W1012" t="e">
            <v>#N/A</v>
          </cell>
          <cell r="X1012" t="e">
            <v>#N/A</v>
          </cell>
          <cell r="Y1012" t="e">
            <v>#N/A</v>
          </cell>
          <cell r="Z1012" t="e">
            <v>#N/A</v>
          </cell>
          <cell r="AA1012" t="e">
            <v>#N/A</v>
          </cell>
          <cell r="AB1012" t="e">
            <v>#N/A</v>
          </cell>
          <cell r="AC1012" t="e">
            <v>#N/A</v>
          </cell>
          <cell r="AD1012" t="e">
            <v>#N/A</v>
          </cell>
          <cell r="AE1012" t="e">
            <v>#N/A</v>
          </cell>
          <cell r="AF1012" t="e">
            <v>#N/A</v>
          </cell>
        </row>
        <row r="1013">
          <cell r="A1013" t="str">
            <v>VESTAL_2_KERN</v>
          </cell>
          <cell r="B1013" t="str">
            <v>KERN RIVER PH 3 UNITS 1 &amp; 2 AGGREGATE</v>
          </cell>
          <cell r="C1013" t="str">
            <v>Big Creek-Ventura</v>
          </cell>
          <cell r="D1013">
            <v>10.18</v>
          </cell>
          <cell r="E1013">
            <v>16.11</v>
          </cell>
          <cell r="F1013">
            <v>15.62</v>
          </cell>
          <cell r="G1013">
            <v>24.4</v>
          </cell>
          <cell r="H1013">
            <v>28.48</v>
          </cell>
          <cell r="I1013">
            <v>20.58</v>
          </cell>
          <cell r="J1013">
            <v>12.19</v>
          </cell>
          <cell r="K1013">
            <v>10.18</v>
          </cell>
          <cell r="L1013">
            <v>5.64</v>
          </cell>
          <cell r="M1013">
            <v>4.37</v>
          </cell>
          <cell r="N1013">
            <v>7.7</v>
          </cell>
          <cell r="O1013">
            <v>9.64</v>
          </cell>
          <cell r="P1013" t="str">
            <v>N</v>
          </cell>
          <cell r="Q1013" t="str">
            <v>South</v>
          </cell>
          <cell r="R1013" t="str">
            <v>FC</v>
          </cell>
          <cell r="S1013" t="str">
            <v/>
          </cell>
          <cell r="T1013" t="str">
            <v/>
          </cell>
          <cell r="U1013">
            <v>10.18</v>
          </cell>
          <cell r="V1013">
            <v>16.11</v>
          </cell>
          <cell r="W1013">
            <v>15.62</v>
          </cell>
          <cell r="X1013">
            <v>24.4</v>
          </cell>
          <cell r="Y1013">
            <v>28.48</v>
          </cell>
          <cell r="Z1013">
            <v>20.58</v>
          </cell>
          <cell r="AA1013">
            <v>12.19</v>
          </cell>
          <cell r="AB1013">
            <v>10.18</v>
          </cell>
          <cell r="AC1013">
            <v>5.64</v>
          </cell>
          <cell r="AD1013">
            <v>4.37</v>
          </cell>
          <cell r="AE1013">
            <v>7.7</v>
          </cell>
          <cell r="AF1013">
            <v>9.64</v>
          </cell>
        </row>
        <row r="1014">
          <cell r="A1014" t="str">
            <v>VESTAL_2_RTS042</v>
          </cell>
          <cell r="B1014" t="str">
            <v>SPVP042 Porterville Solar</v>
          </cell>
          <cell r="C1014" t="str">
            <v>Big Creek-Ventura</v>
          </cell>
          <cell r="D1014">
            <v>0</v>
          </cell>
          <cell r="E1014">
            <v>0</v>
          </cell>
          <cell r="F1014">
            <v>0</v>
          </cell>
          <cell r="G1014">
            <v>0</v>
          </cell>
          <cell r="H1014">
            <v>0</v>
          </cell>
          <cell r="I1014">
            <v>0</v>
          </cell>
          <cell r="J1014">
            <v>0</v>
          </cell>
          <cell r="K1014">
            <v>0</v>
          </cell>
          <cell r="L1014">
            <v>0</v>
          </cell>
          <cell r="M1014">
            <v>0</v>
          </cell>
          <cell r="N1014">
            <v>0</v>
          </cell>
          <cell r="O1014">
            <v>0</v>
          </cell>
          <cell r="P1014" t="str">
            <v>N</v>
          </cell>
          <cell r="Q1014" t="str">
            <v>South</v>
          </cell>
          <cell r="R1014" t="str">
            <v>EO</v>
          </cell>
          <cell r="S1014" t="str">
            <v/>
          </cell>
          <cell r="T1014" t="str">
            <v/>
          </cell>
          <cell r="U1014">
            <v>0.02</v>
          </cell>
          <cell r="V1014">
            <v>0.15</v>
          </cell>
          <cell r="W1014">
            <v>0.18</v>
          </cell>
          <cell r="X1014">
            <v>0.22</v>
          </cell>
          <cell r="Y1014">
            <v>0.32</v>
          </cell>
          <cell r="Z1014">
            <v>0.66</v>
          </cell>
          <cell r="AA1014">
            <v>0.72</v>
          </cell>
          <cell r="AB1014">
            <v>0.62</v>
          </cell>
          <cell r="AC1014">
            <v>0.56</v>
          </cell>
          <cell r="AD1014">
            <v>0.37</v>
          </cell>
          <cell r="AE1014">
            <v>0.29</v>
          </cell>
          <cell r="AF1014">
            <v>0.18</v>
          </cell>
        </row>
        <row r="1015">
          <cell r="A1015" t="str">
            <v>VESTAL_2_SOLAR1</v>
          </cell>
          <cell r="B1015" t="str">
            <v>NICOLIS</v>
          </cell>
          <cell r="C1015" t="str">
            <v>Big Creek-Ventura</v>
          </cell>
          <cell r="D1015">
            <v>0.08</v>
          </cell>
          <cell r="E1015">
            <v>0.6</v>
          </cell>
          <cell r="F1015">
            <v>0.7</v>
          </cell>
          <cell r="G1015">
            <v>0.88</v>
          </cell>
          <cell r="H1015">
            <v>1.28</v>
          </cell>
          <cell r="I1015">
            <v>2.62</v>
          </cell>
          <cell r="J1015">
            <v>2.88</v>
          </cell>
          <cell r="K1015">
            <v>2.48</v>
          </cell>
          <cell r="L1015">
            <v>2.22</v>
          </cell>
          <cell r="M1015">
            <v>1.48</v>
          </cell>
          <cell r="N1015">
            <v>1.14</v>
          </cell>
          <cell r="O1015">
            <v>0.7</v>
          </cell>
          <cell r="P1015" t="str">
            <v>N</v>
          </cell>
          <cell r="Q1015" t="str">
            <v>South</v>
          </cell>
          <cell r="R1015" t="str">
            <v>FC</v>
          </cell>
          <cell r="S1015" t="str">
            <v/>
          </cell>
          <cell r="T1015" t="str">
            <v/>
          </cell>
          <cell r="U1015">
            <v>0.08</v>
          </cell>
          <cell r="V1015">
            <v>0.6</v>
          </cell>
          <cell r="W1015">
            <v>0.7</v>
          </cell>
          <cell r="X1015">
            <v>0.88</v>
          </cell>
          <cell r="Y1015">
            <v>1.28</v>
          </cell>
          <cell r="Z1015">
            <v>2.62</v>
          </cell>
          <cell r="AA1015">
            <v>2.88</v>
          </cell>
          <cell r="AB1015">
            <v>2.48</v>
          </cell>
          <cell r="AC1015">
            <v>2.22</v>
          </cell>
          <cell r="AD1015">
            <v>1.48</v>
          </cell>
          <cell r="AE1015">
            <v>1.14</v>
          </cell>
          <cell r="AF1015">
            <v>0.7</v>
          </cell>
        </row>
        <row r="1016">
          <cell r="A1016" t="str">
            <v>VESTAL_2_SOLAR2</v>
          </cell>
          <cell r="B1016" t="str">
            <v>TROPICO</v>
          </cell>
          <cell r="C1016" t="str">
            <v>Big Creek-Ventura</v>
          </cell>
          <cell r="D1016">
            <v>0.06</v>
          </cell>
          <cell r="E1016">
            <v>0.42</v>
          </cell>
          <cell r="F1016">
            <v>0.49</v>
          </cell>
          <cell r="G1016">
            <v>0.62</v>
          </cell>
          <cell r="H1016">
            <v>0.9</v>
          </cell>
          <cell r="I1016">
            <v>1.83</v>
          </cell>
          <cell r="J1016">
            <v>2.02</v>
          </cell>
          <cell r="K1016">
            <v>1.74</v>
          </cell>
          <cell r="L1016">
            <v>1.55</v>
          </cell>
          <cell r="M1016">
            <v>1.04</v>
          </cell>
          <cell r="N1016">
            <v>0.8</v>
          </cell>
          <cell r="O1016">
            <v>0.49</v>
          </cell>
          <cell r="P1016" t="str">
            <v>N</v>
          </cell>
          <cell r="Q1016" t="str">
            <v>South</v>
          </cell>
          <cell r="R1016" t="str">
            <v>FC</v>
          </cell>
          <cell r="S1016" t="str">
            <v/>
          </cell>
          <cell r="T1016" t="str">
            <v/>
          </cell>
          <cell r="U1016">
            <v>0.06</v>
          </cell>
          <cell r="V1016">
            <v>0.42</v>
          </cell>
          <cell r="W1016">
            <v>0.49</v>
          </cell>
          <cell r="X1016">
            <v>0.62</v>
          </cell>
          <cell r="Y1016">
            <v>0.9</v>
          </cell>
          <cell r="Z1016">
            <v>1.83</v>
          </cell>
          <cell r="AA1016">
            <v>2.02</v>
          </cell>
          <cell r="AB1016">
            <v>1.74</v>
          </cell>
          <cell r="AC1016">
            <v>1.55</v>
          </cell>
          <cell r="AD1016">
            <v>1.04</v>
          </cell>
          <cell r="AE1016">
            <v>0.8</v>
          </cell>
          <cell r="AF1016">
            <v>0.49</v>
          </cell>
        </row>
        <row r="1017">
          <cell r="A1017" t="str">
            <v>VESTAL_2_TS5SR1</v>
          </cell>
          <cell r="B1017" t="str">
            <v>Tulare Solar 5</v>
          </cell>
          <cell r="C1017" t="str">
            <v>Big Creek-Ventura</v>
          </cell>
          <cell r="D1017">
            <v>0.22</v>
          </cell>
          <cell r="E1017">
            <v>1.67</v>
          </cell>
          <cell r="F1017">
            <v>1.95</v>
          </cell>
          <cell r="G1017">
            <v>2.46</v>
          </cell>
          <cell r="H1017">
            <v>3.57</v>
          </cell>
          <cell r="I1017">
            <v>7.31</v>
          </cell>
          <cell r="J1017">
            <v>8.04</v>
          </cell>
          <cell r="K1017">
            <v>6.92</v>
          </cell>
          <cell r="L1017">
            <v>6.2</v>
          </cell>
          <cell r="M1017">
            <v>4.13</v>
          </cell>
          <cell r="N1017">
            <v>3.18</v>
          </cell>
          <cell r="O1017">
            <v>1.95</v>
          </cell>
          <cell r="P1017" t="str">
            <v>N</v>
          </cell>
          <cell r="Q1017" t="str">
            <v>South</v>
          </cell>
          <cell r="R1017" t="str">
            <v>FC</v>
          </cell>
          <cell r="S1017" t="str">
            <v/>
          </cell>
          <cell r="T1017" t="str">
            <v/>
          </cell>
          <cell r="U1017">
            <v>0.22</v>
          </cell>
          <cell r="V1017">
            <v>1.67</v>
          </cell>
          <cell r="W1017">
            <v>1.95</v>
          </cell>
          <cell r="X1017">
            <v>2.46</v>
          </cell>
          <cell r="Y1017">
            <v>3.57</v>
          </cell>
          <cell r="Z1017">
            <v>7.31</v>
          </cell>
          <cell r="AA1017">
            <v>8.04</v>
          </cell>
          <cell r="AB1017">
            <v>6.92</v>
          </cell>
          <cell r="AC1017">
            <v>6.2</v>
          </cell>
          <cell r="AD1017">
            <v>4.13</v>
          </cell>
          <cell r="AE1017">
            <v>3.18</v>
          </cell>
          <cell r="AF1017">
            <v>1.95</v>
          </cell>
        </row>
        <row r="1018">
          <cell r="A1018" t="str">
            <v>VESTAL_2_UNIT1</v>
          </cell>
          <cell r="B1018" t="str">
            <v>CALGREN-PIXLEY</v>
          </cell>
          <cell r="C1018" t="str">
            <v>Big Creek-Ventura</v>
          </cell>
          <cell r="D1018">
            <v>3.33</v>
          </cell>
          <cell r="E1018">
            <v>2.55</v>
          </cell>
          <cell r="F1018">
            <v>3.46</v>
          </cell>
          <cell r="G1018">
            <v>2.8</v>
          </cell>
          <cell r="H1018">
            <v>3.07</v>
          </cell>
          <cell r="I1018">
            <v>2.88</v>
          </cell>
          <cell r="J1018">
            <v>2.93</v>
          </cell>
          <cell r="K1018">
            <v>2.83</v>
          </cell>
          <cell r="L1018">
            <v>3.08</v>
          </cell>
          <cell r="M1018">
            <v>3.44</v>
          </cell>
          <cell r="N1018">
            <v>3.56</v>
          </cell>
          <cell r="O1018">
            <v>2.93</v>
          </cell>
          <cell r="P1018" t="str">
            <v>N</v>
          </cell>
          <cell r="Q1018" t="str">
            <v>South</v>
          </cell>
          <cell r="R1018" t="str">
            <v>FC</v>
          </cell>
          <cell r="S1018" t="str">
            <v/>
          </cell>
          <cell r="T1018" t="str">
            <v/>
          </cell>
          <cell r="U1018">
            <v>3.33</v>
          </cell>
          <cell r="V1018">
            <v>2.55</v>
          </cell>
          <cell r="W1018">
            <v>3.46</v>
          </cell>
          <cell r="X1018">
            <v>2.8</v>
          </cell>
          <cell r="Y1018">
            <v>3.07</v>
          </cell>
          <cell r="Z1018">
            <v>2.88</v>
          </cell>
          <cell r="AA1018">
            <v>2.93</v>
          </cell>
          <cell r="AB1018">
            <v>2.83</v>
          </cell>
          <cell r="AC1018">
            <v>3.08</v>
          </cell>
          <cell r="AD1018">
            <v>3.44</v>
          </cell>
          <cell r="AE1018">
            <v>3.56</v>
          </cell>
          <cell r="AF1018">
            <v>2.93</v>
          </cell>
        </row>
        <row r="1019">
          <cell r="A1019" t="str">
            <v>VESTAL_2_WELLHD</v>
          </cell>
          <cell r="B1019" t="str">
            <v>Wellhead Power Delano</v>
          </cell>
          <cell r="C1019" t="str">
            <v>Big Creek-Ventura</v>
          </cell>
          <cell r="D1019">
            <v>49</v>
          </cell>
          <cell r="E1019">
            <v>49</v>
          </cell>
          <cell r="F1019">
            <v>49</v>
          </cell>
          <cell r="G1019">
            <v>49</v>
          </cell>
          <cell r="H1019">
            <v>49</v>
          </cell>
          <cell r="I1019">
            <v>49</v>
          </cell>
          <cell r="J1019">
            <v>49</v>
          </cell>
          <cell r="K1019">
            <v>49</v>
          </cell>
          <cell r="L1019">
            <v>49</v>
          </cell>
          <cell r="M1019">
            <v>49</v>
          </cell>
          <cell r="N1019">
            <v>49</v>
          </cell>
          <cell r="O1019">
            <v>49</v>
          </cell>
          <cell r="P1019" t="str">
            <v>Y</v>
          </cell>
          <cell r="Q1019" t="str">
            <v>South</v>
          </cell>
          <cell r="R1019" t="str">
            <v>FC</v>
          </cell>
          <cell r="S1019" t="str">
            <v/>
          </cell>
          <cell r="T1019" t="str">
            <v/>
          </cell>
          <cell r="U1019" t="e">
            <v>#N/A</v>
          </cell>
          <cell r="V1019" t="e">
            <v>#N/A</v>
          </cell>
          <cell r="W1019" t="e">
            <v>#N/A</v>
          </cell>
          <cell r="X1019" t="e">
            <v>#N/A</v>
          </cell>
          <cell r="Y1019" t="e">
            <v>#N/A</v>
          </cell>
          <cell r="Z1019" t="e">
            <v>#N/A</v>
          </cell>
          <cell r="AA1019" t="e">
            <v>#N/A</v>
          </cell>
          <cell r="AB1019" t="e">
            <v>#N/A</v>
          </cell>
          <cell r="AC1019" t="e">
            <v>#N/A</v>
          </cell>
          <cell r="AD1019" t="e">
            <v>#N/A</v>
          </cell>
          <cell r="AE1019" t="e">
            <v>#N/A</v>
          </cell>
          <cell r="AF1019" t="e">
            <v>#N/A</v>
          </cell>
        </row>
        <row r="1020">
          <cell r="A1020" t="str">
            <v>VESTAL_6_QF</v>
          </cell>
          <cell r="B1020" t="str">
            <v>Isabella Hydro Dam 1</v>
          </cell>
          <cell r="C1020" t="str">
            <v>Big Creek-Ventura</v>
          </cell>
          <cell r="D1020">
            <v>6.78</v>
          </cell>
          <cell r="E1020">
            <v>4.25</v>
          </cell>
          <cell r="F1020">
            <v>4.89</v>
          </cell>
          <cell r="G1020">
            <v>5.91</v>
          </cell>
          <cell r="H1020">
            <v>5.96</v>
          </cell>
          <cell r="I1020">
            <v>6.24</v>
          </cell>
          <cell r="J1020">
            <v>5.84</v>
          </cell>
          <cell r="K1020">
            <v>5.15</v>
          </cell>
          <cell r="L1020">
            <v>5.07</v>
          </cell>
          <cell r="M1020">
            <v>3.99</v>
          </cell>
          <cell r="N1020">
            <v>4.06</v>
          </cell>
          <cell r="O1020">
            <v>4.57</v>
          </cell>
          <cell r="P1020" t="str">
            <v>N</v>
          </cell>
          <cell r="Q1020" t="str">
            <v>South</v>
          </cell>
          <cell r="R1020" t="str">
            <v>FC</v>
          </cell>
          <cell r="S1020" t="str">
            <v/>
          </cell>
          <cell r="T1020" t="str">
            <v/>
          </cell>
          <cell r="U1020">
            <v>6.78</v>
          </cell>
          <cell r="V1020">
            <v>4.25</v>
          </cell>
          <cell r="W1020">
            <v>4.89</v>
          </cell>
          <cell r="X1020">
            <v>5.91</v>
          </cell>
          <cell r="Y1020">
            <v>5.96</v>
          </cell>
          <cell r="Z1020">
            <v>6.24</v>
          </cell>
          <cell r="AA1020">
            <v>5.84</v>
          </cell>
          <cell r="AB1020">
            <v>5.15</v>
          </cell>
          <cell r="AC1020">
            <v>5.07</v>
          </cell>
          <cell r="AD1020">
            <v>3.99</v>
          </cell>
          <cell r="AE1020">
            <v>4.06</v>
          </cell>
          <cell r="AF1020">
            <v>4.57</v>
          </cell>
        </row>
        <row r="1021">
          <cell r="A1021" t="str">
            <v>VICTOR_1_CREST</v>
          </cell>
          <cell r="B1021" t="str">
            <v>Victor Aggregate Solar Resources</v>
          </cell>
          <cell r="C1021" t="str">
            <v>CAISO System</v>
          </cell>
          <cell r="D1021">
            <v>0</v>
          </cell>
          <cell r="E1021">
            <v>0</v>
          </cell>
          <cell r="F1021">
            <v>0</v>
          </cell>
          <cell r="G1021">
            <v>0</v>
          </cell>
          <cell r="H1021">
            <v>0</v>
          </cell>
          <cell r="I1021">
            <v>0</v>
          </cell>
          <cell r="J1021">
            <v>0</v>
          </cell>
          <cell r="K1021">
            <v>0</v>
          </cell>
          <cell r="L1021">
            <v>0</v>
          </cell>
          <cell r="M1021">
            <v>0</v>
          </cell>
          <cell r="N1021">
            <v>0</v>
          </cell>
          <cell r="O1021">
            <v>0</v>
          </cell>
          <cell r="P1021" t="str">
            <v>N</v>
          </cell>
          <cell r="Q1021" t="str">
            <v>South</v>
          </cell>
          <cell r="R1021" t="str">
            <v>EO</v>
          </cell>
          <cell r="S1021" t="str">
            <v/>
          </cell>
          <cell r="T1021" t="str">
            <v/>
          </cell>
          <cell r="U1021">
            <v>0.1</v>
          </cell>
          <cell r="V1021">
            <v>0.74</v>
          </cell>
          <cell r="W1021">
            <v>0.86</v>
          </cell>
          <cell r="X1021">
            <v>1.08</v>
          </cell>
          <cell r="Y1021">
            <v>1.57</v>
          </cell>
          <cell r="Z1021">
            <v>3.21</v>
          </cell>
          <cell r="AA1021">
            <v>3.53</v>
          </cell>
          <cell r="AB1021">
            <v>3.04</v>
          </cell>
          <cell r="AC1021">
            <v>2.72</v>
          </cell>
          <cell r="AD1021">
            <v>1.81</v>
          </cell>
          <cell r="AE1021">
            <v>1.4</v>
          </cell>
          <cell r="AF1021">
            <v>0.86</v>
          </cell>
        </row>
        <row r="1022">
          <cell r="A1022" t="str">
            <v>VICTOR_1_EXSLRA</v>
          </cell>
          <cell r="B1022" t="str">
            <v>Expressway Solar A</v>
          </cell>
          <cell r="C1022" t="str">
            <v>CAISO System</v>
          </cell>
          <cell r="D1022">
            <v>0.01</v>
          </cell>
          <cell r="E1022">
            <v>0.06</v>
          </cell>
          <cell r="F1022">
            <v>0.07</v>
          </cell>
          <cell r="G1022">
            <v>0.09</v>
          </cell>
          <cell r="H1022">
            <v>0.13</v>
          </cell>
          <cell r="I1022">
            <v>0.26</v>
          </cell>
          <cell r="J1022">
            <v>0.29</v>
          </cell>
          <cell r="K1022">
            <v>0.25</v>
          </cell>
          <cell r="L1022">
            <v>0.22</v>
          </cell>
          <cell r="M1022">
            <v>0.15</v>
          </cell>
          <cell r="N1022">
            <v>0.11</v>
          </cell>
          <cell r="O1022">
            <v>0.07</v>
          </cell>
          <cell r="P1022" t="str">
            <v>N</v>
          </cell>
          <cell r="Q1022" t="str">
            <v>South</v>
          </cell>
          <cell r="R1022" t="str">
            <v>FC</v>
          </cell>
          <cell r="S1022" t="str">
            <v/>
          </cell>
          <cell r="T1022" t="str">
            <v/>
          </cell>
          <cell r="U1022">
            <v>0.01</v>
          </cell>
          <cell r="V1022">
            <v>0.06</v>
          </cell>
          <cell r="W1022">
            <v>0.07</v>
          </cell>
          <cell r="X1022">
            <v>0.09</v>
          </cell>
          <cell r="Y1022">
            <v>0.13</v>
          </cell>
          <cell r="Z1022">
            <v>0.26</v>
          </cell>
          <cell r="AA1022">
            <v>0.29</v>
          </cell>
          <cell r="AB1022">
            <v>0.25</v>
          </cell>
          <cell r="AC1022">
            <v>0.22</v>
          </cell>
          <cell r="AD1022">
            <v>0.15</v>
          </cell>
          <cell r="AE1022">
            <v>0.11</v>
          </cell>
          <cell r="AF1022">
            <v>0.07</v>
          </cell>
        </row>
        <row r="1023">
          <cell r="A1023" t="str">
            <v>VICTOR_1_EXSLRB</v>
          </cell>
          <cell r="B1023" t="str">
            <v>Expressway Solar B</v>
          </cell>
          <cell r="C1023" t="str">
            <v>CAISO System</v>
          </cell>
          <cell r="D1023">
            <v>0.01</v>
          </cell>
          <cell r="E1023">
            <v>0.06</v>
          </cell>
          <cell r="F1023">
            <v>0.07</v>
          </cell>
          <cell r="G1023">
            <v>0.09</v>
          </cell>
          <cell r="H1023">
            <v>0.13</v>
          </cell>
          <cell r="I1023">
            <v>0.26</v>
          </cell>
          <cell r="J1023">
            <v>0.29</v>
          </cell>
          <cell r="K1023">
            <v>0.25</v>
          </cell>
          <cell r="L1023">
            <v>0.22</v>
          </cell>
          <cell r="M1023">
            <v>0.15</v>
          </cell>
          <cell r="N1023">
            <v>0.11</v>
          </cell>
          <cell r="O1023">
            <v>0.07</v>
          </cell>
          <cell r="P1023" t="str">
            <v>N</v>
          </cell>
          <cell r="Q1023" t="str">
            <v>South</v>
          </cell>
          <cell r="R1023" t="str">
            <v>FC</v>
          </cell>
          <cell r="S1023" t="str">
            <v/>
          </cell>
          <cell r="T1023" t="str">
            <v/>
          </cell>
          <cell r="U1023">
            <v>0.01</v>
          </cell>
          <cell r="V1023">
            <v>0.06</v>
          </cell>
          <cell r="W1023">
            <v>0.07</v>
          </cell>
          <cell r="X1023">
            <v>0.09</v>
          </cell>
          <cell r="Y1023">
            <v>0.13</v>
          </cell>
          <cell r="Z1023">
            <v>0.26</v>
          </cell>
          <cell r="AA1023">
            <v>0.29</v>
          </cell>
          <cell r="AB1023">
            <v>0.25</v>
          </cell>
          <cell r="AC1023">
            <v>0.22</v>
          </cell>
          <cell r="AD1023">
            <v>0.15</v>
          </cell>
          <cell r="AE1023">
            <v>0.11</v>
          </cell>
          <cell r="AF1023">
            <v>0.07</v>
          </cell>
        </row>
        <row r="1024">
          <cell r="A1024" t="str">
            <v>VICTOR_1_LVSLR1</v>
          </cell>
          <cell r="B1024" t="str">
            <v>Lone Valley Solar Park 1</v>
          </cell>
          <cell r="C1024" t="str">
            <v>CAISO System</v>
          </cell>
          <cell r="D1024">
            <v>0</v>
          </cell>
          <cell r="E1024">
            <v>0</v>
          </cell>
          <cell r="F1024">
            <v>0</v>
          </cell>
          <cell r="G1024">
            <v>0</v>
          </cell>
          <cell r="H1024">
            <v>0</v>
          </cell>
          <cell r="I1024">
            <v>0</v>
          </cell>
          <cell r="J1024">
            <v>0</v>
          </cell>
          <cell r="K1024">
            <v>0</v>
          </cell>
          <cell r="L1024">
            <v>0</v>
          </cell>
          <cell r="M1024">
            <v>0</v>
          </cell>
          <cell r="N1024">
            <v>0</v>
          </cell>
          <cell r="O1024">
            <v>0</v>
          </cell>
          <cell r="P1024" t="str">
            <v>N</v>
          </cell>
          <cell r="Q1024" t="str">
            <v>South</v>
          </cell>
          <cell r="R1024" t="str">
            <v>EO</v>
          </cell>
          <cell r="S1024" t="str">
            <v/>
          </cell>
          <cell r="T1024" t="str">
            <v/>
          </cell>
          <cell r="U1024">
            <v>0.04</v>
          </cell>
          <cell r="V1024">
            <v>0.3</v>
          </cell>
          <cell r="W1024">
            <v>0.35</v>
          </cell>
          <cell r="X1024">
            <v>0.44</v>
          </cell>
          <cell r="Y1024">
            <v>0.64</v>
          </cell>
          <cell r="Z1024">
            <v>1.31</v>
          </cell>
          <cell r="AA1024">
            <v>1.44</v>
          </cell>
          <cell r="AB1024">
            <v>1.24</v>
          </cell>
          <cell r="AC1024">
            <v>1.11</v>
          </cell>
          <cell r="AD1024">
            <v>0.74</v>
          </cell>
          <cell r="AE1024">
            <v>0.57</v>
          </cell>
          <cell r="AF1024">
            <v>0.35</v>
          </cell>
        </row>
        <row r="1025">
          <cell r="A1025" t="str">
            <v>VICTOR_1_LVSLR2</v>
          </cell>
          <cell r="B1025" t="str">
            <v>Lone Valley Solar Park 2</v>
          </cell>
          <cell r="C1025" t="str">
            <v>CAISO System</v>
          </cell>
          <cell r="D1025">
            <v>0</v>
          </cell>
          <cell r="E1025">
            <v>0</v>
          </cell>
          <cell r="F1025">
            <v>0</v>
          </cell>
          <cell r="G1025">
            <v>0</v>
          </cell>
          <cell r="H1025">
            <v>0</v>
          </cell>
          <cell r="I1025">
            <v>0</v>
          </cell>
          <cell r="J1025">
            <v>0</v>
          </cell>
          <cell r="K1025">
            <v>0</v>
          </cell>
          <cell r="L1025">
            <v>0</v>
          </cell>
          <cell r="M1025">
            <v>0</v>
          </cell>
          <cell r="N1025">
            <v>0</v>
          </cell>
          <cell r="O1025">
            <v>0</v>
          </cell>
          <cell r="P1025" t="str">
            <v>N</v>
          </cell>
          <cell r="Q1025" t="str">
            <v>South</v>
          </cell>
          <cell r="R1025" t="str">
            <v>EO</v>
          </cell>
          <cell r="S1025" t="str">
            <v/>
          </cell>
          <cell r="T1025" t="str">
            <v/>
          </cell>
          <cell r="U1025">
            <v>0.08</v>
          </cell>
          <cell r="V1025">
            <v>0.6</v>
          </cell>
          <cell r="W1025">
            <v>0.7</v>
          </cell>
          <cell r="X1025">
            <v>0.88</v>
          </cell>
          <cell r="Y1025">
            <v>1.28</v>
          </cell>
          <cell r="Z1025">
            <v>2.62</v>
          </cell>
          <cell r="AA1025">
            <v>2.88</v>
          </cell>
          <cell r="AB1025">
            <v>2.48</v>
          </cell>
          <cell r="AC1025">
            <v>2.22</v>
          </cell>
          <cell r="AD1025">
            <v>1.48</v>
          </cell>
          <cell r="AE1025">
            <v>1.14</v>
          </cell>
          <cell r="AF1025">
            <v>0.7</v>
          </cell>
        </row>
        <row r="1026">
          <cell r="A1026" t="str">
            <v>VICTOR_1_SLRHES</v>
          </cell>
          <cell r="B1026" t="str">
            <v>Sunedison - Hesperia</v>
          </cell>
          <cell r="C1026" t="str">
            <v>CAISO System</v>
          </cell>
          <cell r="D1026">
            <v>0</v>
          </cell>
          <cell r="E1026">
            <v>0</v>
          </cell>
          <cell r="F1026">
            <v>0</v>
          </cell>
          <cell r="G1026">
            <v>0</v>
          </cell>
          <cell r="H1026">
            <v>0</v>
          </cell>
          <cell r="I1026">
            <v>0</v>
          </cell>
          <cell r="J1026">
            <v>0</v>
          </cell>
          <cell r="K1026">
            <v>0</v>
          </cell>
          <cell r="L1026">
            <v>0</v>
          </cell>
          <cell r="M1026">
            <v>0</v>
          </cell>
          <cell r="N1026">
            <v>0</v>
          </cell>
          <cell r="O1026">
            <v>0</v>
          </cell>
          <cell r="P1026" t="str">
            <v>N</v>
          </cell>
          <cell r="Q1026" t="str">
            <v>South</v>
          </cell>
          <cell r="R1026" t="str">
            <v>EO</v>
          </cell>
          <cell r="S1026" t="str">
            <v/>
          </cell>
          <cell r="T1026" t="str">
            <v/>
          </cell>
          <cell r="U1026">
            <v>0.01</v>
          </cell>
          <cell r="V1026">
            <v>0.05</v>
          </cell>
          <cell r="W1026">
            <v>0.05</v>
          </cell>
          <cell r="X1026">
            <v>0.07</v>
          </cell>
          <cell r="Y1026">
            <v>0.1</v>
          </cell>
          <cell r="Z1026">
            <v>0.2</v>
          </cell>
          <cell r="AA1026">
            <v>0.22</v>
          </cell>
          <cell r="AB1026">
            <v>0.19</v>
          </cell>
          <cell r="AC1026">
            <v>0.17</v>
          </cell>
          <cell r="AD1026">
            <v>0.11</v>
          </cell>
          <cell r="AE1026">
            <v>0.09</v>
          </cell>
          <cell r="AF1026">
            <v>0.05</v>
          </cell>
        </row>
        <row r="1027">
          <cell r="A1027" t="str">
            <v>VICTOR_1_SOLAR1</v>
          </cell>
          <cell r="B1027" t="str">
            <v>Victor Phelan Solar One</v>
          </cell>
          <cell r="C1027" t="str">
            <v>CAISO System</v>
          </cell>
          <cell r="D1027">
            <v>0</v>
          </cell>
          <cell r="E1027">
            <v>0</v>
          </cell>
          <cell r="F1027">
            <v>0</v>
          </cell>
          <cell r="G1027">
            <v>0</v>
          </cell>
          <cell r="H1027">
            <v>0</v>
          </cell>
          <cell r="I1027">
            <v>0</v>
          </cell>
          <cell r="J1027">
            <v>0</v>
          </cell>
          <cell r="K1027">
            <v>0</v>
          </cell>
          <cell r="L1027">
            <v>0</v>
          </cell>
          <cell r="M1027">
            <v>0</v>
          </cell>
          <cell r="N1027">
            <v>0</v>
          </cell>
          <cell r="O1027">
            <v>0</v>
          </cell>
          <cell r="P1027" t="str">
            <v>N</v>
          </cell>
          <cell r="Q1027" t="str">
            <v>South</v>
          </cell>
          <cell r="R1027" t="str">
            <v>EO</v>
          </cell>
          <cell r="S1027" t="str">
            <v/>
          </cell>
          <cell r="T1027" t="str">
            <v/>
          </cell>
          <cell r="U1027">
            <v>0.07</v>
          </cell>
          <cell r="V1027">
            <v>0.53</v>
          </cell>
          <cell r="W1027">
            <v>0.61</v>
          </cell>
          <cell r="X1027">
            <v>0.77</v>
          </cell>
          <cell r="Y1027">
            <v>1.12</v>
          </cell>
          <cell r="Z1027">
            <v>2.29</v>
          </cell>
          <cell r="AA1027">
            <v>2.52</v>
          </cell>
          <cell r="AB1027">
            <v>2.17</v>
          </cell>
          <cell r="AC1027">
            <v>1.94</v>
          </cell>
          <cell r="AD1027">
            <v>1.3</v>
          </cell>
          <cell r="AE1027">
            <v>1</v>
          </cell>
          <cell r="AF1027">
            <v>0.61</v>
          </cell>
        </row>
        <row r="1028">
          <cell r="A1028" t="str">
            <v>VICTOR_1_SOLAR2</v>
          </cell>
          <cell r="B1028" t="str">
            <v>Alamo Solar</v>
          </cell>
          <cell r="C1028" t="str">
            <v>CAISO System</v>
          </cell>
          <cell r="D1028">
            <v>0</v>
          </cell>
          <cell r="E1028">
            <v>0</v>
          </cell>
          <cell r="F1028">
            <v>0</v>
          </cell>
          <cell r="G1028">
            <v>0</v>
          </cell>
          <cell r="H1028">
            <v>0</v>
          </cell>
          <cell r="I1028">
            <v>0</v>
          </cell>
          <cell r="J1028">
            <v>0</v>
          </cell>
          <cell r="K1028">
            <v>0</v>
          </cell>
          <cell r="L1028">
            <v>0</v>
          </cell>
          <cell r="M1028">
            <v>0</v>
          </cell>
          <cell r="N1028">
            <v>0</v>
          </cell>
          <cell r="O1028">
            <v>0</v>
          </cell>
          <cell r="P1028" t="str">
            <v>N</v>
          </cell>
          <cell r="Q1028" t="str">
            <v>South</v>
          </cell>
          <cell r="R1028" t="str">
            <v>EO</v>
          </cell>
          <cell r="S1028" t="str">
            <v/>
          </cell>
          <cell r="T1028" t="str">
            <v/>
          </cell>
          <cell r="U1028">
            <v>0.08</v>
          </cell>
          <cell r="V1028">
            <v>0.6</v>
          </cell>
          <cell r="W1028">
            <v>0.7</v>
          </cell>
          <cell r="X1028">
            <v>0.88</v>
          </cell>
          <cell r="Y1028">
            <v>1.28</v>
          </cell>
          <cell r="Z1028">
            <v>2.62</v>
          </cell>
          <cell r="AA1028">
            <v>2.88</v>
          </cell>
          <cell r="AB1028">
            <v>2.48</v>
          </cell>
          <cell r="AC1028">
            <v>2.22</v>
          </cell>
          <cell r="AD1028">
            <v>1.48</v>
          </cell>
          <cell r="AE1028">
            <v>1.14</v>
          </cell>
          <cell r="AF1028">
            <v>0.7</v>
          </cell>
        </row>
        <row r="1029">
          <cell r="A1029" t="str">
            <v>VICTOR_1_SOLAR3</v>
          </cell>
          <cell r="B1029" t="str">
            <v>Adelanto Solar 2</v>
          </cell>
          <cell r="C1029" t="str">
            <v>CAISO System</v>
          </cell>
          <cell r="D1029">
            <v>0.03</v>
          </cell>
          <cell r="E1029">
            <v>0.21</v>
          </cell>
          <cell r="F1029">
            <v>0.25</v>
          </cell>
          <cell r="G1029">
            <v>0.31</v>
          </cell>
          <cell r="H1029">
            <v>0.45</v>
          </cell>
          <cell r="I1029">
            <v>0.92</v>
          </cell>
          <cell r="J1029">
            <v>1.01</v>
          </cell>
          <cell r="K1029">
            <v>0.87</v>
          </cell>
          <cell r="L1029">
            <v>0.78</v>
          </cell>
          <cell r="M1029">
            <v>0.52</v>
          </cell>
          <cell r="N1029">
            <v>0.4</v>
          </cell>
          <cell r="O1029">
            <v>0.25</v>
          </cell>
          <cell r="P1029" t="str">
            <v>N</v>
          </cell>
          <cell r="Q1029" t="str">
            <v>South</v>
          </cell>
          <cell r="R1029" t="str">
            <v>FC</v>
          </cell>
          <cell r="S1029" t="str">
            <v/>
          </cell>
          <cell r="T1029" t="str">
            <v/>
          </cell>
          <cell r="U1029">
            <v>0.03</v>
          </cell>
          <cell r="V1029">
            <v>0.21</v>
          </cell>
          <cell r="W1029">
            <v>0.25</v>
          </cell>
          <cell r="X1029">
            <v>0.31</v>
          </cell>
          <cell r="Y1029">
            <v>0.45</v>
          </cell>
          <cell r="Z1029">
            <v>0.92</v>
          </cell>
          <cell r="AA1029">
            <v>1.01</v>
          </cell>
          <cell r="AB1029">
            <v>0.87</v>
          </cell>
          <cell r="AC1029">
            <v>0.78</v>
          </cell>
          <cell r="AD1029">
            <v>0.52</v>
          </cell>
          <cell r="AE1029">
            <v>0.4</v>
          </cell>
          <cell r="AF1029">
            <v>0.25</v>
          </cell>
        </row>
        <row r="1030">
          <cell r="A1030" t="str">
            <v>VICTOR_1_SOLAR4</v>
          </cell>
          <cell r="B1030" t="str">
            <v>Adelanto Solar</v>
          </cell>
          <cell r="C1030" t="str">
            <v>CAISO System</v>
          </cell>
          <cell r="D1030">
            <v>0</v>
          </cell>
          <cell r="E1030">
            <v>0</v>
          </cell>
          <cell r="F1030">
            <v>0</v>
          </cell>
          <cell r="G1030">
            <v>0</v>
          </cell>
          <cell r="H1030">
            <v>0</v>
          </cell>
          <cell r="I1030">
            <v>0</v>
          </cell>
          <cell r="J1030">
            <v>0</v>
          </cell>
          <cell r="K1030">
            <v>0</v>
          </cell>
          <cell r="L1030">
            <v>0</v>
          </cell>
          <cell r="M1030">
            <v>0</v>
          </cell>
          <cell r="N1030">
            <v>0</v>
          </cell>
          <cell r="O1030">
            <v>0</v>
          </cell>
          <cell r="P1030" t="str">
            <v>N</v>
          </cell>
          <cell r="Q1030" t="str">
            <v>South</v>
          </cell>
          <cell r="R1030" t="str">
            <v>EO</v>
          </cell>
          <cell r="S1030" t="str">
            <v/>
          </cell>
          <cell r="T1030" t="str">
            <v/>
          </cell>
          <cell r="U1030">
            <v>0.08</v>
          </cell>
          <cell r="V1030">
            <v>0.6</v>
          </cell>
          <cell r="W1030">
            <v>0.7</v>
          </cell>
          <cell r="X1030">
            <v>0.88</v>
          </cell>
          <cell r="Y1030">
            <v>1.28</v>
          </cell>
          <cell r="Z1030">
            <v>2.62</v>
          </cell>
          <cell r="AA1030">
            <v>2.88</v>
          </cell>
          <cell r="AB1030">
            <v>2.48</v>
          </cell>
          <cell r="AC1030">
            <v>2.22</v>
          </cell>
          <cell r="AD1030">
            <v>1.48</v>
          </cell>
          <cell r="AE1030">
            <v>1.14</v>
          </cell>
          <cell r="AF1030">
            <v>0.7</v>
          </cell>
        </row>
        <row r="1031">
          <cell r="A1031" t="str">
            <v>VICTOR_1_VDRYFA</v>
          </cell>
          <cell r="B1031" t="str">
            <v>Victor Dry Farm Ranch A </v>
          </cell>
          <cell r="C1031" t="str">
            <v>CAISO System</v>
          </cell>
          <cell r="D1031">
            <v>0.02</v>
          </cell>
          <cell r="E1031">
            <v>0.15</v>
          </cell>
          <cell r="F1031">
            <v>0.18</v>
          </cell>
          <cell r="G1031">
            <v>0.22</v>
          </cell>
          <cell r="H1031">
            <v>0.32</v>
          </cell>
          <cell r="I1031">
            <v>0.66</v>
          </cell>
          <cell r="J1031">
            <v>0.72</v>
          </cell>
          <cell r="K1031">
            <v>0.62</v>
          </cell>
          <cell r="L1031">
            <v>0.56</v>
          </cell>
          <cell r="M1031">
            <v>0.37</v>
          </cell>
          <cell r="N1031">
            <v>0.29</v>
          </cell>
          <cell r="O1031">
            <v>0.18</v>
          </cell>
          <cell r="P1031" t="str">
            <v>N</v>
          </cell>
          <cell r="Q1031" t="str">
            <v>South</v>
          </cell>
          <cell r="R1031" t="str">
            <v>FC</v>
          </cell>
          <cell r="S1031" t="str">
            <v/>
          </cell>
          <cell r="T1031" t="str">
            <v/>
          </cell>
          <cell r="U1031">
            <v>0.02</v>
          </cell>
          <cell r="V1031">
            <v>0.15</v>
          </cell>
          <cell r="W1031">
            <v>0.18</v>
          </cell>
          <cell r="X1031">
            <v>0.22</v>
          </cell>
          <cell r="Y1031">
            <v>0.32</v>
          </cell>
          <cell r="Z1031">
            <v>0.66</v>
          </cell>
          <cell r="AA1031">
            <v>0.72</v>
          </cell>
          <cell r="AB1031">
            <v>0.62</v>
          </cell>
          <cell r="AC1031">
            <v>0.56</v>
          </cell>
          <cell r="AD1031">
            <v>0.37</v>
          </cell>
          <cell r="AE1031">
            <v>0.29</v>
          </cell>
          <cell r="AF1031">
            <v>0.18</v>
          </cell>
        </row>
        <row r="1032">
          <cell r="A1032" t="str">
            <v>VICTOR_1_VDRYFB</v>
          </cell>
          <cell r="B1032" t="str">
            <v>Victor Dry Farm Ranch B </v>
          </cell>
          <cell r="C1032" t="str">
            <v>CAISO System</v>
          </cell>
          <cell r="D1032">
            <v>0</v>
          </cell>
          <cell r="E1032">
            <v>0</v>
          </cell>
          <cell r="F1032">
            <v>0</v>
          </cell>
          <cell r="G1032">
            <v>0</v>
          </cell>
          <cell r="H1032">
            <v>0</v>
          </cell>
          <cell r="I1032">
            <v>0</v>
          </cell>
          <cell r="J1032">
            <v>0</v>
          </cell>
          <cell r="K1032">
            <v>0</v>
          </cell>
          <cell r="L1032">
            <v>0</v>
          </cell>
          <cell r="M1032">
            <v>0</v>
          </cell>
          <cell r="N1032">
            <v>0</v>
          </cell>
          <cell r="O1032">
            <v>0</v>
          </cell>
          <cell r="P1032" t="str">
            <v>N</v>
          </cell>
          <cell r="Q1032" t="str">
            <v>South</v>
          </cell>
          <cell r="R1032" t="str">
            <v>EO</v>
          </cell>
          <cell r="S1032" t="str">
            <v/>
          </cell>
          <cell r="T1032" t="str">
            <v/>
          </cell>
          <cell r="U1032">
            <v>0.02</v>
          </cell>
          <cell r="V1032">
            <v>0.15</v>
          </cell>
          <cell r="W1032">
            <v>0.18</v>
          </cell>
          <cell r="X1032">
            <v>0.22</v>
          </cell>
          <cell r="Y1032">
            <v>0.32</v>
          </cell>
          <cell r="Z1032">
            <v>0.66</v>
          </cell>
          <cell r="AA1032">
            <v>0.72</v>
          </cell>
          <cell r="AB1032">
            <v>0.62</v>
          </cell>
          <cell r="AC1032">
            <v>0.56</v>
          </cell>
          <cell r="AD1032">
            <v>0.37</v>
          </cell>
          <cell r="AE1032">
            <v>0.29</v>
          </cell>
          <cell r="AF1032">
            <v>0.18</v>
          </cell>
        </row>
        <row r="1033">
          <cell r="A1033" t="str">
            <v>VILLPK_2_VALLYV</v>
          </cell>
          <cell r="B1033" t="str">
            <v>MWD Valley View Hydroelectric Recovery P</v>
          </cell>
          <cell r="C1033" t="str">
            <v>LA Basin</v>
          </cell>
          <cell r="D1033">
            <v>4.1</v>
          </cell>
          <cell r="E1033">
            <v>4.1</v>
          </cell>
          <cell r="F1033">
            <v>4.1</v>
          </cell>
          <cell r="G1033">
            <v>4.1</v>
          </cell>
          <cell r="H1033">
            <v>4.1</v>
          </cell>
          <cell r="I1033">
            <v>4.1</v>
          </cell>
          <cell r="J1033">
            <v>4.1</v>
          </cell>
          <cell r="K1033">
            <v>4.1</v>
          </cell>
          <cell r="L1033">
            <v>4.1</v>
          </cell>
          <cell r="M1033">
            <v>4.1</v>
          </cell>
          <cell r="N1033">
            <v>4.1</v>
          </cell>
          <cell r="O1033">
            <v>4.1</v>
          </cell>
          <cell r="P1033" t="str">
            <v>Y</v>
          </cell>
          <cell r="Q1033" t="str">
            <v>South</v>
          </cell>
          <cell r="R1033" t="str">
            <v>FC</v>
          </cell>
          <cell r="S1033" t="str">
            <v/>
          </cell>
          <cell r="U1033" t="e">
            <v>#N/A</v>
          </cell>
          <cell r="V1033" t="e">
            <v>#N/A</v>
          </cell>
          <cell r="W1033" t="e">
            <v>#N/A</v>
          </cell>
          <cell r="X1033" t="e">
            <v>#N/A</v>
          </cell>
          <cell r="Y1033" t="e">
            <v>#N/A</v>
          </cell>
          <cell r="Z1033" t="e">
            <v>#N/A</v>
          </cell>
          <cell r="AA1033" t="e">
            <v>#N/A</v>
          </cell>
          <cell r="AB1033" t="e">
            <v>#N/A</v>
          </cell>
          <cell r="AC1033" t="e">
            <v>#N/A</v>
          </cell>
          <cell r="AD1033" t="e">
            <v>#N/A</v>
          </cell>
          <cell r="AE1033" t="e">
            <v>#N/A</v>
          </cell>
          <cell r="AF1033" t="e">
            <v>#N/A</v>
          </cell>
        </row>
        <row r="1034">
          <cell r="A1034" t="str">
            <v>VILLPK_6_MWDYOR</v>
          </cell>
          <cell r="B1034" t="str">
            <v>Yorba Linda Hydroelectric Recovery Plant</v>
          </cell>
          <cell r="C1034" t="str">
            <v>LA Basin</v>
          </cell>
          <cell r="D1034">
            <v>1.6</v>
          </cell>
          <cell r="E1034">
            <v>2.8</v>
          </cell>
          <cell r="F1034">
            <v>2</v>
          </cell>
          <cell r="G1034">
            <v>2.4</v>
          </cell>
          <cell r="H1034">
            <v>2.8</v>
          </cell>
          <cell r="I1034">
            <v>2.8</v>
          </cell>
          <cell r="J1034">
            <v>4</v>
          </cell>
          <cell r="K1034">
            <v>4</v>
          </cell>
          <cell r="L1034">
            <v>3.92</v>
          </cell>
          <cell r="M1034">
            <v>0</v>
          </cell>
          <cell r="N1034">
            <v>0</v>
          </cell>
          <cell r="O1034">
            <v>0</v>
          </cell>
          <cell r="P1034" t="str">
            <v>Y</v>
          </cell>
          <cell r="Q1034" t="str">
            <v>South</v>
          </cell>
          <cell r="R1034" t="str">
            <v>FC</v>
          </cell>
          <cell r="S1034" t="str">
            <v/>
          </cell>
          <cell r="T1034" t="str">
            <v/>
          </cell>
          <cell r="U1034" t="e">
            <v>#N/A</v>
          </cell>
          <cell r="V1034" t="e">
            <v>#N/A</v>
          </cell>
          <cell r="W1034" t="e">
            <v>#N/A</v>
          </cell>
          <cell r="X1034" t="e">
            <v>#N/A</v>
          </cell>
          <cell r="Y1034" t="e">
            <v>#N/A</v>
          </cell>
          <cell r="Z1034" t="e">
            <v>#N/A</v>
          </cell>
          <cell r="AA1034" t="e">
            <v>#N/A</v>
          </cell>
          <cell r="AB1034" t="e">
            <v>#N/A</v>
          </cell>
          <cell r="AC1034" t="e">
            <v>#N/A</v>
          </cell>
          <cell r="AD1034" t="e">
            <v>#N/A</v>
          </cell>
          <cell r="AE1034" t="e">
            <v>#N/A</v>
          </cell>
          <cell r="AF1034" t="e">
            <v>#N/A</v>
          </cell>
        </row>
        <row r="1035">
          <cell r="A1035" t="str">
            <v>VISTA_2_FCELL</v>
          </cell>
          <cell r="B1035" t="str">
            <v>CSU SB Fuel Cell</v>
          </cell>
          <cell r="C1035" t="str">
            <v>LA Basin</v>
          </cell>
          <cell r="D1035">
            <v>0</v>
          </cell>
          <cell r="E1035">
            <v>0</v>
          </cell>
          <cell r="F1035">
            <v>0</v>
          </cell>
          <cell r="G1035">
            <v>0</v>
          </cell>
          <cell r="H1035">
            <v>0</v>
          </cell>
          <cell r="I1035">
            <v>0</v>
          </cell>
          <cell r="J1035">
            <v>0</v>
          </cell>
          <cell r="K1035">
            <v>0</v>
          </cell>
          <cell r="L1035">
            <v>0</v>
          </cell>
          <cell r="M1035">
            <v>0</v>
          </cell>
          <cell r="N1035">
            <v>0</v>
          </cell>
          <cell r="O1035">
            <v>0</v>
          </cell>
          <cell r="P1035" t="str">
            <v>N</v>
          </cell>
          <cell r="Q1035" t="str">
            <v>South</v>
          </cell>
          <cell r="R1035" t="str">
            <v>EO</v>
          </cell>
          <cell r="U1035">
            <v>1.09</v>
          </cell>
          <cell r="V1035">
            <v>1.03</v>
          </cell>
          <cell r="W1035">
            <v>1.03</v>
          </cell>
          <cell r="X1035">
            <v>1</v>
          </cell>
          <cell r="Y1035">
            <v>1.01</v>
          </cell>
          <cell r="Z1035">
            <v>0.96</v>
          </cell>
          <cell r="AA1035">
            <v>1.01</v>
          </cell>
          <cell r="AB1035">
            <v>0.97</v>
          </cell>
          <cell r="AC1035">
            <v>0.64</v>
          </cell>
          <cell r="AD1035">
            <v>0.96</v>
          </cell>
          <cell r="AE1035">
            <v>0.71</v>
          </cell>
          <cell r="AF1035">
            <v>0.85</v>
          </cell>
        </row>
        <row r="1036">
          <cell r="A1036" t="str">
            <v>VISTA_2_RIALTO</v>
          </cell>
          <cell r="B1036" t="str">
            <v>Rialto RT Solar</v>
          </cell>
          <cell r="C1036" t="str">
            <v>LA Basin</v>
          </cell>
          <cell r="D1036">
            <v>0</v>
          </cell>
          <cell r="E1036">
            <v>0.03</v>
          </cell>
          <cell r="F1036">
            <v>0.04</v>
          </cell>
          <cell r="G1036">
            <v>0.04</v>
          </cell>
          <cell r="H1036">
            <v>0.06</v>
          </cell>
          <cell r="I1036">
            <v>0.13</v>
          </cell>
          <cell r="J1036">
            <v>0.14</v>
          </cell>
          <cell r="K1036">
            <v>0.12</v>
          </cell>
          <cell r="L1036">
            <v>0.11</v>
          </cell>
          <cell r="M1036">
            <v>0.07</v>
          </cell>
          <cell r="N1036">
            <v>0.06</v>
          </cell>
          <cell r="O1036">
            <v>0.04</v>
          </cell>
          <cell r="P1036" t="str">
            <v>N</v>
          </cell>
          <cell r="Q1036" t="str">
            <v>South</v>
          </cell>
          <cell r="R1036" t="str">
            <v>FC</v>
          </cell>
          <cell r="S1036" t="str">
            <v/>
          </cell>
          <cell r="T1036" t="str">
            <v/>
          </cell>
          <cell r="U1036">
            <v>0</v>
          </cell>
          <cell r="V1036">
            <v>0.03</v>
          </cell>
          <cell r="W1036">
            <v>0.04</v>
          </cell>
          <cell r="X1036">
            <v>0.04</v>
          </cell>
          <cell r="Y1036">
            <v>0.06</v>
          </cell>
          <cell r="Z1036">
            <v>0.13</v>
          </cell>
          <cell r="AA1036">
            <v>0.14</v>
          </cell>
          <cell r="AB1036">
            <v>0.12</v>
          </cell>
          <cell r="AC1036">
            <v>0.11</v>
          </cell>
          <cell r="AD1036">
            <v>0.07</v>
          </cell>
          <cell r="AE1036">
            <v>0.06</v>
          </cell>
          <cell r="AF1036">
            <v>0.04</v>
          </cell>
        </row>
        <row r="1037">
          <cell r="A1037" t="str">
            <v>VISTA_2_RTS028</v>
          </cell>
          <cell r="B1037" t="str">
            <v>SPVP028</v>
          </cell>
          <cell r="C1037" t="str">
            <v>LA Basin</v>
          </cell>
          <cell r="D1037">
            <v>0.01</v>
          </cell>
          <cell r="E1037">
            <v>0.11</v>
          </cell>
          <cell r="F1037">
            <v>0.12</v>
          </cell>
          <cell r="G1037">
            <v>0.15</v>
          </cell>
          <cell r="H1037">
            <v>0.22</v>
          </cell>
          <cell r="I1037">
            <v>0.46</v>
          </cell>
          <cell r="J1037">
            <v>0.5</v>
          </cell>
          <cell r="K1037">
            <v>0.43</v>
          </cell>
          <cell r="L1037">
            <v>0.39</v>
          </cell>
          <cell r="M1037">
            <v>0.26</v>
          </cell>
          <cell r="N1037">
            <v>0.2</v>
          </cell>
          <cell r="O1037">
            <v>0.12</v>
          </cell>
          <cell r="P1037" t="str">
            <v>N</v>
          </cell>
          <cell r="Q1037" t="str">
            <v>South</v>
          </cell>
          <cell r="R1037" t="str">
            <v>FC</v>
          </cell>
          <cell r="S1037" t="str">
            <v/>
          </cell>
          <cell r="T1037" t="str">
            <v/>
          </cell>
          <cell r="U1037">
            <v>0.01</v>
          </cell>
          <cell r="V1037">
            <v>0.11</v>
          </cell>
          <cell r="W1037">
            <v>0.12</v>
          </cell>
          <cell r="X1037">
            <v>0.15</v>
          </cell>
          <cell r="Y1037">
            <v>0.22</v>
          </cell>
          <cell r="Z1037">
            <v>0.46</v>
          </cell>
          <cell r="AA1037">
            <v>0.5</v>
          </cell>
          <cell r="AB1037">
            <v>0.43</v>
          </cell>
          <cell r="AC1037">
            <v>0.39</v>
          </cell>
          <cell r="AD1037">
            <v>0.26</v>
          </cell>
          <cell r="AE1037">
            <v>0.2</v>
          </cell>
          <cell r="AF1037">
            <v>0.12</v>
          </cell>
        </row>
        <row r="1038">
          <cell r="A1038" t="str">
            <v>VISTA_6_QF</v>
          </cell>
          <cell r="B1038" t="str">
            <v>VISTA QFS</v>
          </cell>
          <cell r="C1038" t="str">
            <v>LA Basin</v>
          </cell>
          <cell r="D1038">
            <v>0</v>
          </cell>
          <cell r="E1038">
            <v>0</v>
          </cell>
          <cell r="F1038">
            <v>0</v>
          </cell>
          <cell r="G1038">
            <v>0.04</v>
          </cell>
          <cell r="H1038">
            <v>0.06</v>
          </cell>
          <cell r="I1038">
            <v>0.07</v>
          </cell>
          <cell r="J1038">
            <v>0.11</v>
          </cell>
          <cell r="K1038">
            <v>0.11</v>
          </cell>
          <cell r="L1038">
            <v>0.1</v>
          </cell>
          <cell r="M1038">
            <v>0.05</v>
          </cell>
          <cell r="N1038">
            <v>0.03</v>
          </cell>
          <cell r="O1038">
            <v>0.02</v>
          </cell>
          <cell r="P1038" t="str">
            <v>N</v>
          </cell>
          <cell r="Q1038" t="str">
            <v>South</v>
          </cell>
          <cell r="R1038" t="str">
            <v>FC</v>
          </cell>
          <cell r="S1038" t="str">
            <v/>
          </cell>
          <cell r="T1038" t="str">
            <v/>
          </cell>
          <cell r="U1038">
            <v>0</v>
          </cell>
          <cell r="V1038">
            <v>0</v>
          </cell>
          <cell r="W1038">
            <v>0</v>
          </cell>
          <cell r="X1038">
            <v>0.04</v>
          </cell>
          <cell r="Y1038">
            <v>0.06</v>
          </cell>
          <cell r="Z1038">
            <v>0.07</v>
          </cell>
          <cell r="AA1038">
            <v>0.11</v>
          </cell>
          <cell r="AB1038">
            <v>0.11</v>
          </cell>
          <cell r="AC1038">
            <v>0.1</v>
          </cell>
          <cell r="AD1038">
            <v>0.05</v>
          </cell>
          <cell r="AE1038">
            <v>0.03</v>
          </cell>
          <cell r="AF1038">
            <v>0.02</v>
          </cell>
        </row>
        <row r="1039">
          <cell r="A1039" t="str">
            <v>VISTRA_5_DALBT1</v>
          </cell>
          <cell r="B1039" t="str">
            <v>Dallas Energy Storage</v>
          </cell>
          <cell r="C1039" t="str">
            <v>Bay Area</v>
          </cell>
          <cell r="D1039">
            <v>100</v>
          </cell>
          <cell r="E1039">
            <v>100</v>
          </cell>
          <cell r="F1039">
            <v>100</v>
          </cell>
          <cell r="G1039">
            <v>100</v>
          </cell>
          <cell r="H1039">
            <v>100</v>
          </cell>
          <cell r="I1039">
            <v>100</v>
          </cell>
          <cell r="J1039">
            <v>100</v>
          </cell>
          <cell r="K1039">
            <v>100</v>
          </cell>
          <cell r="L1039">
            <v>100</v>
          </cell>
          <cell r="M1039">
            <v>100</v>
          </cell>
          <cell r="N1039">
            <v>100</v>
          </cell>
          <cell r="O1039">
            <v>100</v>
          </cell>
          <cell r="P1039" t="str">
            <v>Y</v>
          </cell>
          <cell r="Q1039" t="str">
            <v>North</v>
          </cell>
          <cell r="R1039" t="str">
            <v>FC</v>
          </cell>
          <cell r="S1039" t="str">
            <v/>
          </cell>
          <cell r="T1039" t="str">
            <v/>
          </cell>
          <cell r="U1039" t="e">
            <v>#N/A</v>
          </cell>
          <cell r="V1039" t="e">
            <v>#N/A</v>
          </cell>
          <cell r="W1039" t="e">
            <v>#N/A</v>
          </cell>
          <cell r="X1039" t="e">
            <v>#N/A</v>
          </cell>
          <cell r="Y1039" t="e">
            <v>#N/A</v>
          </cell>
          <cell r="Z1039" t="e">
            <v>#N/A</v>
          </cell>
          <cell r="AA1039" t="e">
            <v>#N/A</v>
          </cell>
          <cell r="AB1039" t="e">
            <v>#N/A</v>
          </cell>
          <cell r="AC1039" t="e">
            <v>#N/A</v>
          </cell>
          <cell r="AD1039" t="e">
            <v>#N/A</v>
          </cell>
          <cell r="AE1039" t="e">
            <v>#N/A</v>
          </cell>
          <cell r="AF1039" t="e">
            <v>#N/A</v>
          </cell>
        </row>
        <row r="1040">
          <cell r="A1040" t="str">
            <v>VISTRA_5_DALBT2</v>
          </cell>
          <cell r="B1040" t="str">
            <v>Dallas Energy Storage 2</v>
          </cell>
          <cell r="C1040" t="str">
            <v>Bay Area</v>
          </cell>
          <cell r="D1040">
            <v>100</v>
          </cell>
          <cell r="E1040">
            <v>100</v>
          </cell>
          <cell r="F1040">
            <v>100</v>
          </cell>
          <cell r="G1040">
            <v>100</v>
          </cell>
          <cell r="H1040">
            <v>100</v>
          </cell>
          <cell r="I1040">
            <v>100</v>
          </cell>
          <cell r="J1040">
            <v>100</v>
          </cell>
          <cell r="K1040">
            <v>100</v>
          </cell>
          <cell r="L1040">
            <v>100</v>
          </cell>
          <cell r="M1040">
            <v>100</v>
          </cell>
          <cell r="N1040">
            <v>100</v>
          </cell>
          <cell r="O1040">
            <v>100</v>
          </cell>
          <cell r="P1040" t="str">
            <v>Y</v>
          </cell>
          <cell r="Q1040" t="str">
            <v>North</v>
          </cell>
          <cell r="R1040" t="str">
            <v>FC</v>
          </cell>
          <cell r="S1040" t="str">
            <v/>
          </cell>
          <cell r="T1040" t="str">
            <v/>
          </cell>
          <cell r="U1040" t="e">
            <v>#N/A</v>
          </cell>
          <cell r="V1040" t="e">
            <v>#N/A</v>
          </cell>
          <cell r="W1040" t="e">
            <v>#N/A</v>
          </cell>
          <cell r="X1040" t="e">
            <v>#N/A</v>
          </cell>
          <cell r="Y1040" t="e">
            <v>#N/A</v>
          </cell>
          <cell r="Z1040" t="e">
            <v>#N/A</v>
          </cell>
          <cell r="AA1040" t="e">
            <v>#N/A</v>
          </cell>
          <cell r="AB1040" t="e">
            <v>#N/A</v>
          </cell>
          <cell r="AC1040" t="e">
            <v>#N/A</v>
          </cell>
          <cell r="AD1040" t="e">
            <v>#N/A</v>
          </cell>
          <cell r="AE1040" t="e">
            <v>#N/A</v>
          </cell>
          <cell r="AF1040" t="e">
            <v>#N/A</v>
          </cell>
        </row>
        <row r="1041">
          <cell r="A1041" t="str">
            <v>VISTRA_5_DALBT3</v>
          </cell>
          <cell r="B1041" t="str">
            <v>Dallas Energy Storage 3</v>
          </cell>
          <cell r="C1041" t="str">
            <v>Bay Area</v>
          </cell>
          <cell r="D1041">
            <v>100</v>
          </cell>
          <cell r="E1041">
            <v>100</v>
          </cell>
          <cell r="F1041">
            <v>100</v>
          </cell>
          <cell r="G1041">
            <v>100</v>
          </cell>
          <cell r="H1041">
            <v>100</v>
          </cell>
          <cell r="I1041">
            <v>100</v>
          </cell>
          <cell r="J1041">
            <v>100</v>
          </cell>
          <cell r="K1041">
            <v>100</v>
          </cell>
          <cell r="L1041">
            <v>100</v>
          </cell>
          <cell r="M1041">
            <v>100</v>
          </cell>
          <cell r="N1041">
            <v>100</v>
          </cell>
          <cell r="O1041">
            <v>100</v>
          </cell>
          <cell r="P1041" t="str">
            <v>Y</v>
          </cell>
          <cell r="Q1041" t="str">
            <v>North</v>
          </cell>
          <cell r="R1041" t="str">
            <v>FC</v>
          </cell>
          <cell r="S1041" t="str">
            <v/>
          </cell>
          <cell r="T1041" t="str">
            <v/>
          </cell>
          <cell r="U1041" t="e">
            <v>#N/A</v>
          </cell>
          <cell r="V1041" t="e">
            <v>#N/A</v>
          </cell>
          <cell r="W1041" t="e">
            <v>#N/A</v>
          </cell>
          <cell r="X1041" t="e">
            <v>#N/A</v>
          </cell>
          <cell r="Y1041" t="e">
            <v>#N/A</v>
          </cell>
          <cell r="Z1041" t="e">
            <v>#N/A</v>
          </cell>
          <cell r="AA1041" t="e">
            <v>#N/A</v>
          </cell>
          <cell r="AB1041" t="e">
            <v>#N/A</v>
          </cell>
          <cell r="AC1041" t="e">
            <v>#N/A</v>
          </cell>
          <cell r="AD1041" t="e">
            <v>#N/A</v>
          </cell>
          <cell r="AE1041" t="e">
            <v>#N/A</v>
          </cell>
          <cell r="AF1041" t="e">
            <v>#N/A</v>
          </cell>
        </row>
        <row r="1042">
          <cell r="A1042" t="str">
            <v>VISTRA_5_DALBT4</v>
          </cell>
          <cell r="B1042" t="str">
            <v>Dallas Energy Storage 4</v>
          </cell>
          <cell r="C1042" t="str">
            <v>Bay Area</v>
          </cell>
          <cell r="D1042">
            <v>100</v>
          </cell>
          <cell r="E1042">
            <v>100</v>
          </cell>
          <cell r="F1042">
            <v>100</v>
          </cell>
          <cell r="G1042">
            <v>100</v>
          </cell>
          <cell r="H1042">
            <v>100</v>
          </cell>
          <cell r="I1042">
            <v>100</v>
          </cell>
          <cell r="J1042">
            <v>100</v>
          </cell>
          <cell r="K1042">
            <v>100</v>
          </cell>
          <cell r="L1042">
            <v>100</v>
          </cell>
          <cell r="M1042">
            <v>100</v>
          </cell>
          <cell r="N1042">
            <v>100</v>
          </cell>
          <cell r="O1042">
            <v>100</v>
          </cell>
          <cell r="P1042" t="str">
            <v>Y</v>
          </cell>
          <cell r="Q1042" t="str">
            <v>North</v>
          </cell>
          <cell r="R1042" t="str">
            <v>FC</v>
          </cell>
          <cell r="S1042" t="str">
            <v/>
          </cell>
          <cell r="T1042" t="str">
            <v/>
          </cell>
          <cell r="U1042" t="e">
            <v>#N/A</v>
          </cell>
          <cell r="V1042" t="e">
            <v>#N/A</v>
          </cell>
          <cell r="W1042" t="e">
            <v>#N/A</v>
          </cell>
          <cell r="X1042" t="e">
            <v>#N/A</v>
          </cell>
          <cell r="Y1042" t="e">
            <v>#N/A</v>
          </cell>
          <cell r="Z1042" t="e">
            <v>#N/A</v>
          </cell>
          <cell r="AA1042" t="e">
            <v>#N/A</v>
          </cell>
          <cell r="AB1042" t="e">
            <v>#N/A</v>
          </cell>
          <cell r="AC1042" t="e">
            <v>#N/A</v>
          </cell>
          <cell r="AD1042" t="e">
            <v>#N/A</v>
          </cell>
          <cell r="AE1042" t="e">
            <v>#N/A</v>
          </cell>
          <cell r="AF1042" t="e">
            <v>#N/A</v>
          </cell>
        </row>
        <row r="1043">
          <cell r="A1043" t="str">
            <v>VLCNTR_6_VCEBT1</v>
          </cell>
          <cell r="B1043" t="str">
            <v>Valley Center Energy Storage</v>
          </cell>
          <cell r="C1043" t="str">
            <v>San Diego-IV</v>
          </cell>
          <cell r="D1043">
            <v>54</v>
          </cell>
          <cell r="E1043">
            <v>54</v>
          </cell>
          <cell r="F1043">
            <v>54</v>
          </cell>
          <cell r="G1043">
            <v>54</v>
          </cell>
          <cell r="H1043">
            <v>54</v>
          </cell>
          <cell r="I1043">
            <v>54</v>
          </cell>
          <cell r="J1043">
            <v>54</v>
          </cell>
          <cell r="K1043">
            <v>54</v>
          </cell>
          <cell r="L1043">
            <v>54</v>
          </cell>
          <cell r="M1043">
            <v>54</v>
          </cell>
          <cell r="N1043">
            <v>54</v>
          </cell>
          <cell r="O1043">
            <v>54</v>
          </cell>
          <cell r="P1043" t="str">
            <v>Y</v>
          </cell>
          <cell r="Q1043" t="str">
            <v>South</v>
          </cell>
          <cell r="R1043" t="str">
            <v>PD</v>
          </cell>
          <cell r="S1043">
            <v>54</v>
          </cell>
          <cell r="T1043" t="str">
            <v>VLCNTR_6_VCEBT1 and VLCNTR_6_VCEBT2, combined PD 104 MW</v>
          </cell>
          <cell r="U1043" t="e">
            <v>#N/A</v>
          </cell>
          <cell r="V1043" t="e">
            <v>#N/A</v>
          </cell>
          <cell r="W1043" t="e">
            <v>#N/A</v>
          </cell>
          <cell r="X1043" t="e">
            <v>#N/A</v>
          </cell>
          <cell r="Y1043" t="e">
            <v>#N/A</v>
          </cell>
          <cell r="Z1043" t="e">
            <v>#N/A</v>
          </cell>
          <cell r="AA1043" t="e">
            <v>#N/A</v>
          </cell>
          <cell r="AB1043" t="e">
            <v>#N/A</v>
          </cell>
          <cell r="AC1043" t="e">
            <v>#N/A</v>
          </cell>
          <cell r="AD1043" t="e">
            <v>#N/A</v>
          </cell>
          <cell r="AE1043" t="e">
            <v>#N/A</v>
          </cell>
          <cell r="AF1043" t="e">
            <v>#N/A</v>
          </cell>
        </row>
        <row r="1044">
          <cell r="A1044" t="str">
            <v>VLCNTR_6_VCEBT2</v>
          </cell>
          <cell r="B1044" t="str">
            <v>Valley Center Energy Storage B</v>
          </cell>
          <cell r="C1044" t="str">
            <v>San Diego-IV</v>
          </cell>
          <cell r="D1044">
            <v>50</v>
          </cell>
          <cell r="E1044">
            <v>50</v>
          </cell>
          <cell r="F1044">
            <v>50</v>
          </cell>
          <cell r="G1044">
            <v>50</v>
          </cell>
          <cell r="H1044">
            <v>50</v>
          </cell>
          <cell r="I1044">
            <v>50</v>
          </cell>
          <cell r="J1044">
            <v>50</v>
          </cell>
          <cell r="K1044">
            <v>50</v>
          </cell>
          <cell r="L1044">
            <v>50</v>
          </cell>
          <cell r="M1044">
            <v>50</v>
          </cell>
          <cell r="N1044">
            <v>50</v>
          </cell>
          <cell r="O1044">
            <v>50</v>
          </cell>
          <cell r="P1044" t="str">
            <v>Y</v>
          </cell>
          <cell r="Q1044" t="str">
            <v>South</v>
          </cell>
          <cell r="R1044" t="str">
            <v>PD</v>
          </cell>
          <cell r="S1044">
            <v>50</v>
          </cell>
          <cell r="T1044" t="str">
            <v>VLCNTR_6_VCEBT1 and VLCNTR_6_VCEBT2, combined PD 104 MW</v>
          </cell>
          <cell r="U1044" t="e">
            <v>#N/A</v>
          </cell>
          <cell r="V1044" t="e">
            <v>#N/A</v>
          </cell>
          <cell r="W1044" t="e">
            <v>#N/A</v>
          </cell>
          <cell r="X1044" t="e">
            <v>#N/A</v>
          </cell>
          <cell r="Y1044" t="e">
            <v>#N/A</v>
          </cell>
          <cell r="Z1044" t="e">
            <v>#N/A</v>
          </cell>
          <cell r="AA1044" t="e">
            <v>#N/A</v>
          </cell>
          <cell r="AB1044" t="e">
            <v>#N/A</v>
          </cell>
          <cell r="AC1044" t="e">
            <v>#N/A</v>
          </cell>
          <cell r="AD1044" t="e">
            <v>#N/A</v>
          </cell>
          <cell r="AE1044" t="e">
            <v>#N/A</v>
          </cell>
          <cell r="AF1044" t="e">
            <v>#N/A</v>
          </cell>
        </row>
        <row r="1045">
          <cell r="A1045" t="str">
            <v>VLCNTR_6_VCSLR</v>
          </cell>
          <cell r="B1045" t="str">
            <v>Cole Grade</v>
          </cell>
          <cell r="C1045" t="str">
            <v>San Diego-IV</v>
          </cell>
          <cell r="D1045">
            <v>0.01</v>
          </cell>
          <cell r="E1045">
            <v>0.07</v>
          </cell>
          <cell r="F1045">
            <v>0.08</v>
          </cell>
          <cell r="G1045">
            <v>0.1</v>
          </cell>
          <cell r="H1045">
            <v>0.15</v>
          </cell>
          <cell r="I1045">
            <v>0.31</v>
          </cell>
          <cell r="J1045">
            <v>0.34</v>
          </cell>
          <cell r="K1045">
            <v>0.29</v>
          </cell>
          <cell r="L1045">
            <v>0.26</v>
          </cell>
          <cell r="M1045">
            <v>0.17</v>
          </cell>
          <cell r="N1045">
            <v>0.13</v>
          </cell>
          <cell r="O1045">
            <v>0.08</v>
          </cell>
          <cell r="P1045" t="str">
            <v>N</v>
          </cell>
          <cell r="Q1045" t="str">
            <v>South</v>
          </cell>
          <cell r="R1045" t="str">
            <v>FC</v>
          </cell>
          <cell r="S1045" t="str">
            <v/>
          </cell>
          <cell r="T1045" t="str">
            <v/>
          </cell>
          <cell r="U1045">
            <v>0.01</v>
          </cell>
          <cell r="V1045">
            <v>0.07</v>
          </cell>
          <cell r="W1045">
            <v>0.08</v>
          </cell>
          <cell r="X1045">
            <v>0.1</v>
          </cell>
          <cell r="Y1045">
            <v>0.15</v>
          </cell>
          <cell r="Z1045">
            <v>0.31</v>
          </cell>
          <cell r="AA1045">
            <v>0.34</v>
          </cell>
          <cell r="AB1045">
            <v>0.29</v>
          </cell>
          <cell r="AC1045">
            <v>0.26</v>
          </cell>
          <cell r="AD1045">
            <v>0.17</v>
          </cell>
          <cell r="AE1045">
            <v>0.13</v>
          </cell>
          <cell r="AF1045">
            <v>0.08</v>
          </cell>
        </row>
        <row r="1046">
          <cell r="A1046" t="str">
            <v>VLCNTR_6_VCSLR1</v>
          </cell>
          <cell r="B1046" t="str">
            <v>Valley Center 1</v>
          </cell>
          <cell r="C1046" t="str">
            <v>San Diego-IV</v>
          </cell>
          <cell r="D1046">
            <v>0.01</v>
          </cell>
          <cell r="E1046">
            <v>0.08</v>
          </cell>
          <cell r="F1046">
            <v>0.09</v>
          </cell>
          <cell r="G1046">
            <v>0.11</v>
          </cell>
          <cell r="H1046">
            <v>0.16</v>
          </cell>
          <cell r="I1046">
            <v>0.33</v>
          </cell>
          <cell r="J1046">
            <v>0.36</v>
          </cell>
          <cell r="K1046">
            <v>0.31</v>
          </cell>
          <cell r="L1046">
            <v>0.28</v>
          </cell>
          <cell r="M1046">
            <v>0.19</v>
          </cell>
          <cell r="N1046">
            <v>0.14</v>
          </cell>
          <cell r="O1046">
            <v>0.09</v>
          </cell>
          <cell r="P1046" t="str">
            <v>N</v>
          </cell>
          <cell r="Q1046" t="str">
            <v>South</v>
          </cell>
          <cell r="R1046" t="str">
            <v>FC</v>
          </cell>
          <cell r="S1046" t="str">
            <v/>
          </cell>
          <cell r="T1046" t="str">
            <v/>
          </cell>
          <cell r="U1046">
            <v>0.01</v>
          </cell>
          <cell r="V1046">
            <v>0.08</v>
          </cell>
          <cell r="W1046">
            <v>0.09</v>
          </cell>
          <cell r="X1046">
            <v>0.11</v>
          </cell>
          <cell r="Y1046">
            <v>0.16</v>
          </cell>
          <cell r="Z1046">
            <v>0.33</v>
          </cell>
          <cell r="AA1046">
            <v>0.36</v>
          </cell>
          <cell r="AB1046">
            <v>0.31</v>
          </cell>
          <cell r="AC1046">
            <v>0.28</v>
          </cell>
          <cell r="AD1046">
            <v>0.19</v>
          </cell>
          <cell r="AE1046">
            <v>0.14</v>
          </cell>
          <cell r="AF1046">
            <v>0.09</v>
          </cell>
        </row>
        <row r="1047">
          <cell r="A1047" t="str">
            <v>VLCNTR_6_VCSLR2</v>
          </cell>
          <cell r="B1047" t="str">
            <v>Valley Center 2</v>
          </cell>
          <cell r="C1047" t="str">
            <v>San Diego-IV</v>
          </cell>
          <cell r="D1047">
            <v>0.02</v>
          </cell>
          <cell r="E1047">
            <v>0.15</v>
          </cell>
          <cell r="F1047">
            <v>0.18</v>
          </cell>
          <cell r="G1047">
            <v>0.22</v>
          </cell>
          <cell r="H1047">
            <v>0.32</v>
          </cell>
          <cell r="I1047">
            <v>0.66</v>
          </cell>
          <cell r="J1047">
            <v>0.72</v>
          </cell>
          <cell r="K1047">
            <v>0.62</v>
          </cell>
          <cell r="L1047">
            <v>0.56</v>
          </cell>
          <cell r="M1047">
            <v>0.37</v>
          </cell>
          <cell r="N1047">
            <v>0.29</v>
          </cell>
          <cell r="O1047">
            <v>0.18</v>
          </cell>
          <cell r="P1047" t="str">
            <v>N</v>
          </cell>
          <cell r="Q1047" t="str">
            <v>South</v>
          </cell>
          <cell r="R1047" t="str">
            <v>FC</v>
          </cell>
          <cell r="S1047" t="str">
            <v/>
          </cell>
          <cell r="T1047" t="str">
            <v/>
          </cell>
          <cell r="U1047">
            <v>0.02</v>
          </cell>
          <cell r="V1047">
            <v>0.15</v>
          </cell>
          <cell r="W1047">
            <v>0.18</v>
          </cell>
          <cell r="X1047">
            <v>0.22</v>
          </cell>
          <cell r="Y1047">
            <v>0.32</v>
          </cell>
          <cell r="Z1047">
            <v>0.66</v>
          </cell>
          <cell r="AA1047">
            <v>0.72</v>
          </cell>
          <cell r="AB1047">
            <v>0.62</v>
          </cell>
          <cell r="AC1047">
            <v>0.56</v>
          </cell>
          <cell r="AD1047">
            <v>0.37</v>
          </cell>
          <cell r="AE1047">
            <v>0.29</v>
          </cell>
          <cell r="AF1047">
            <v>0.18</v>
          </cell>
        </row>
        <row r="1048">
          <cell r="A1048" t="str">
            <v>VLYHOM_7_SSJID</v>
          </cell>
          <cell r="B1048" t="str">
            <v>Woodward Power Plant</v>
          </cell>
          <cell r="C1048" t="str">
            <v>Stockton</v>
          </cell>
          <cell r="D1048">
            <v>0</v>
          </cell>
          <cell r="E1048">
            <v>0</v>
          </cell>
          <cell r="F1048">
            <v>0</v>
          </cell>
          <cell r="G1048">
            <v>0.49</v>
          </cell>
          <cell r="H1048">
            <v>0.16</v>
          </cell>
          <cell r="I1048">
            <v>0.19</v>
          </cell>
          <cell r="J1048">
            <v>0.75</v>
          </cell>
          <cell r="K1048">
            <v>0.54</v>
          </cell>
          <cell r="L1048">
            <v>0.09</v>
          </cell>
          <cell r="M1048">
            <v>0</v>
          </cell>
          <cell r="N1048">
            <v>0</v>
          </cell>
          <cell r="O1048">
            <v>0</v>
          </cell>
          <cell r="P1048" t="str">
            <v>N</v>
          </cell>
          <cell r="Q1048" t="str">
            <v>North</v>
          </cell>
          <cell r="R1048" t="str">
            <v>FC</v>
          </cell>
          <cell r="S1048" t="str">
            <v/>
          </cell>
          <cell r="T1048" t="str">
            <v/>
          </cell>
          <cell r="U1048">
            <v>0</v>
          </cell>
          <cell r="V1048">
            <v>0</v>
          </cell>
          <cell r="W1048">
            <v>0</v>
          </cell>
          <cell r="X1048">
            <v>0.49</v>
          </cell>
          <cell r="Y1048">
            <v>0.16</v>
          </cell>
          <cell r="Z1048">
            <v>0.19</v>
          </cell>
          <cell r="AA1048">
            <v>0.75</v>
          </cell>
          <cell r="AB1048">
            <v>0.54</v>
          </cell>
          <cell r="AC1048">
            <v>0.09</v>
          </cell>
          <cell r="AD1048">
            <v>0</v>
          </cell>
          <cell r="AE1048">
            <v>0</v>
          </cell>
          <cell r="AF1048">
            <v>0</v>
          </cell>
        </row>
        <row r="1049">
          <cell r="A1049" t="str">
            <v>VOLTA_2_UNIT 1</v>
          </cell>
          <cell r="B1049" t="str">
            <v>VOLTA HYDRO UNIT 1</v>
          </cell>
          <cell r="C1049" t="str">
            <v>CAISO System</v>
          </cell>
          <cell r="D1049">
            <v>4.69</v>
          </cell>
          <cell r="E1049">
            <v>5.15</v>
          </cell>
          <cell r="F1049">
            <v>3.64</v>
          </cell>
          <cell r="G1049">
            <v>2.94</v>
          </cell>
          <cell r="H1049">
            <v>3.96</v>
          </cell>
          <cell r="I1049">
            <v>3.38</v>
          </cell>
          <cell r="J1049">
            <v>2.7</v>
          </cell>
          <cell r="K1049">
            <v>2.44</v>
          </cell>
          <cell r="L1049">
            <v>3.05</v>
          </cell>
          <cell r="M1049">
            <v>2.26</v>
          </cell>
          <cell r="N1049">
            <v>2.75</v>
          </cell>
          <cell r="O1049">
            <v>3.79</v>
          </cell>
          <cell r="P1049" t="str">
            <v>N</v>
          </cell>
          <cell r="Q1049" t="str">
            <v>North</v>
          </cell>
          <cell r="R1049" t="str">
            <v>FC</v>
          </cell>
          <cell r="S1049" t="str">
            <v/>
          </cell>
          <cell r="T1049" t="str">
            <v/>
          </cell>
          <cell r="U1049">
            <v>4.69</v>
          </cell>
          <cell r="V1049">
            <v>5.15</v>
          </cell>
          <cell r="W1049">
            <v>3.64</v>
          </cell>
          <cell r="X1049">
            <v>2.94</v>
          </cell>
          <cell r="Y1049">
            <v>3.96</v>
          </cell>
          <cell r="Z1049">
            <v>3.38</v>
          </cell>
          <cell r="AA1049">
            <v>2.7</v>
          </cell>
          <cell r="AB1049">
            <v>2.44</v>
          </cell>
          <cell r="AC1049">
            <v>3.05</v>
          </cell>
          <cell r="AD1049">
            <v>2.26</v>
          </cell>
          <cell r="AE1049">
            <v>2.75</v>
          </cell>
          <cell r="AF1049">
            <v>3.79</v>
          </cell>
        </row>
        <row r="1050">
          <cell r="A1050" t="str">
            <v>VOLTA_2_UNIT 2</v>
          </cell>
          <cell r="B1050" t="str">
            <v>Volta Hydro Unit 2</v>
          </cell>
          <cell r="C1050" t="str">
            <v>CAISO System</v>
          </cell>
          <cell r="D1050">
            <v>0.34</v>
          </cell>
          <cell r="E1050">
            <v>0.43</v>
          </cell>
          <cell r="F1050">
            <v>0.48</v>
          </cell>
          <cell r="G1050">
            <v>0.42</v>
          </cell>
          <cell r="H1050">
            <v>0.5</v>
          </cell>
          <cell r="I1050">
            <v>0.39</v>
          </cell>
          <cell r="J1050">
            <v>0.32</v>
          </cell>
          <cell r="K1050">
            <v>0.23</v>
          </cell>
          <cell r="L1050">
            <v>0.36</v>
          </cell>
          <cell r="M1050">
            <v>0.12</v>
          </cell>
          <cell r="N1050">
            <v>0.16</v>
          </cell>
          <cell r="O1050">
            <v>0.22</v>
          </cell>
          <cell r="P1050" t="str">
            <v>N</v>
          </cell>
          <cell r="Q1050" t="str">
            <v>North</v>
          </cell>
          <cell r="R1050" t="str">
            <v>FC</v>
          </cell>
          <cell r="S1050" t="str">
            <v/>
          </cell>
          <cell r="T1050" t="str">
            <v/>
          </cell>
          <cell r="U1050">
            <v>0.34</v>
          </cell>
          <cell r="V1050">
            <v>0.43</v>
          </cell>
          <cell r="W1050">
            <v>0.48</v>
          </cell>
          <cell r="X1050">
            <v>0.42</v>
          </cell>
          <cell r="Y1050">
            <v>0.5</v>
          </cell>
          <cell r="Z1050">
            <v>0.39</v>
          </cell>
          <cell r="AA1050">
            <v>0.32</v>
          </cell>
          <cell r="AB1050">
            <v>0.23</v>
          </cell>
          <cell r="AC1050">
            <v>0.36</v>
          </cell>
          <cell r="AD1050">
            <v>0.12</v>
          </cell>
          <cell r="AE1050">
            <v>0.16</v>
          </cell>
          <cell r="AF1050">
            <v>0.22</v>
          </cell>
        </row>
        <row r="1051">
          <cell r="A1051" t="str">
            <v>VOLTA_6_BAILCK</v>
          </cell>
          <cell r="B1051" t="str">
            <v>Bailey Creek Ranch</v>
          </cell>
          <cell r="C1051" t="str">
            <v>CAISO System</v>
          </cell>
          <cell r="D1051">
            <v>0</v>
          </cell>
          <cell r="E1051">
            <v>0</v>
          </cell>
          <cell r="F1051">
            <v>0</v>
          </cell>
          <cell r="G1051">
            <v>0</v>
          </cell>
          <cell r="H1051">
            <v>0</v>
          </cell>
          <cell r="I1051">
            <v>0</v>
          </cell>
          <cell r="J1051">
            <v>0</v>
          </cell>
          <cell r="K1051">
            <v>0</v>
          </cell>
          <cell r="L1051">
            <v>0</v>
          </cell>
          <cell r="M1051">
            <v>0</v>
          </cell>
          <cell r="N1051">
            <v>0</v>
          </cell>
          <cell r="O1051">
            <v>0</v>
          </cell>
          <cell r="P1051" t="str">
            <v>N</v>
          </cell>
          <cell r="Q1051" t="str">
            <v>North</v>
          </cell>
          <cell r="R1051" t="str">
            <v>EO</v>
          </cell>
          <cell r="S1051" t="str">
            <v/>
          </cell>
          <cell r="T1051" t="str">
            <v/>
          </cell>
          <cell r="U1051">
            <v>0.27</v>
          </cell>
          <cell r="V1051">
            <v>0.32</v>
          </cell>
          <cell r="W1051">
            <v>0.35</v>
          </cell>
          <cell r="X1051">
            <v>0.33</v>
          </cell>
          <cell r="Y1051">
            <v>0.34</v>
          </cell>
          <cell r="Z1051">
            <v>0.27</v>
          </cell>
          <cell r="AA1051">
            <v>0.18</v>
          </cell>
          <cell r="AB1051">
            <v>0.1</v>
          </cell>
          <cell r="AC1051">
            <v>0.06</v>
          </cell>
          <cell r="AD1051">
            <v>0.08</v>
          </cell>
          <cell r="AE1051">
            <v>0.13</v>
          </cell>
          <cell r="AF1051">
            <v>0.19</v>
          </cell>
        </row>
        <row r="1052">
          <cell r="A1052" t="str">
            <v>VOLTA_6_DIGHYD</v>
          </cell>
          <cell r="B1052" t="str">
            <v>Digger Creek Ranch Hydro</v>
          </cell>
          <cell r="C1052" t="str">
            <v>CAISO System</v>
          </cell>
          <cell r="D1052">
            <v>0.3</v>
          </cell>
          <cell r="E1052">
            <v>0.31</v>
          </cell>
          <cell r="F1052">
            <v>0.38</v>
          </cell>
          <cell r="G1052">
            <v>0.46</v>
          </cell>
          <cell r="H1052">
            <v>0.36</v>
          </cell>
          <cell r="I1052">
            <v>0.38</v>
          </cell>
          <cell r="J1052">
            <v>0.32</v>
          </cell>
          <cell r="K1052">
            <v>0.29</v>
          </cell>
          <cell r="L1052">
            <v>0.28</v>
          </cell>
          <cell r="M1052">
            <v>0.23</v>
          </cell>
          <cell r="N1052">
            <v>0.24</v>
          </cell>
          <cell r="O1052">
            <v>0.29</v>
          </cell>
          <cell r="P1052" t="str">
            <v>N</v>
          </cell>
          <cell r="Q1052" t="str">
            <v>North</v>
          </cell>
          <cell r="R1052" t="str">
            <v>FC</v>
          </cell>
          <cell r="S1052" t="str">
            <v/>
          </cell>
          <cell r="T1052" t="str">
            <v/>
          </cell>
          <cell r="U1052">
            <v>0.3</v>
          </cell>
          <cell r="V1052">
            <v>0.31</v>
          </cell>
          <cell r="W1052">
            <v>0.38</v>
          </cell>
          <cell r="X1052">
            <v>0.46</v>
          </cell>
          <cell r="Y1052">
            <v>0.36</v>
          </cell>
          <cell r="Z1052">
            <v>0.38</v>
          </cell>
          <cell r="AA1052">
            <v>0.32</v>
          </cell>
          <cell r="AB1052">
            <v>0.29</v>
          </cell>
          <cell r="AC1052">
            <v>0.28</v>
          </cell>
          <cell r="AD1052">
            <v>0.23</v>
          </cell>
          <cell r="AE1052">
            <v>0.24</v>
          </cell>
          <cell r="AF1052">
            <v>0.29</v>
          </cell>
        </row>
        <row r="1053">
          <cell r="A1053" t="str">
            <v>VOLTA_7_PONHY1</v>
          </cell>
          <cell r="B1053" t="str">
            <v>Ponderosa Bailey Hydroelectric</v>
          </cell>
          <cell r="C1053" t="str">
            <v>CAISO System</v>
          </cell>
          <cell r="D1053">
            <v>0.47</v>
          </cell>
          <cell r="E1053">
            <v>0.45</v>
          </cell>
          <cell r="F1053">
            <v>0.51</v>
          </cell>
          <cell r="G1053">
            <v>0.4</v>
          </cell>
          <cell r="H1053">
            <v>0.46</v>
          </cell>
          <cell r="I1053">
            <v>0.35</v>
          </cell>
          <cell r="J1053">
            <v>0.3</v>
          </cell>
          <cell r="K1053">
            <v>0.27</v>
          </cell>
          <cell r="L1053">
            <v>0.27</v>
          </cell>
          <cell r="M1053">
            <v>0.24</v>
          </cell>
          <cell r="N1053">
            <v>0.22</v>
          </cell>
          <cell r="O1053">
            <v>0.26</v>
          </cell>
          <cell r="P1053" t="str">
            <v>N</v>
          </cell>
          <cell r="Q1053" t="str">
            <v>North</v>
          </cell>
          <cell r="R1053" t="str">
            <v>FC</v>
          </cell>
          <cell r="S1053" t="str">
            <v/>
          </cell>
          <cell r="T1053" t="str">
            <v/>
          </cell>
          <cell r="U1053">
            <v>0.47</v>
          </cell>
          <cell r="V1053">
            <v>0.45</v>
          </cell>
          <cell r="W1053">
            <v>0.51</v>
          </cell>
          <cell r="X1053">
            <v>0.4</v>
          </cell>
          <cell r="Y1053">
            <v>0.46</v>
          </cell>
          <cell r="Z1053">
            <v>0.35</v>
          </cell>
          <cell r="AA1053">
            <v>0.3</v>
          </cell>
          <cell r="AB1053">
            <v>0.27</v>
          </cell>
          <cell r="AC1053">
            <v>0.27</v>
          </cell>
          <cell r="AD1053">
            <v>0.24</v>
          </cell>
          <cell r="AE1053">
            <v>0.22</v>
          </cell>
          <cell r="AF1053">
            <v>0.26</v>
          </cell>
        </row>
        <row r="1054">
          <cell r="A1054" t="str">
            <v>VOLTA_7_QFUNTS</v>
          </cell>
          <cell r="B1054" t="str">
            <v>VOLTA_7_QFUNTS</v>
          </cell>
          <cell r="C1054" t="str">
            <v>CAISO System</v>
          </cell>
          <cell r="D1054">
            <v>0.15</v>
          </cell>
          <cell r="E1054">
            <v>0.15</v>
          </cell>
          <cell r="F1054">
            <v>0.15</v>
          </cell>
          <cell r="G1054">
            <v>0.15</v>
          </cell>
          <cell r="H1054">
            <v>0.15</v>
          </cell>
          <cell r="I1054">
            <v>0.15</v>
          </cell>
          <cell r="J1054">
            <v>0.15</v>
          </cell>
          <cell r="K1054">
            <v>0.05</v>
          </cell>
          <cell r="L1054">
            <v>0.03</v>
          </cell>
          <cell r="M1054">
            <v>0.02</v>
          </cell>
          <cell r="N1054">
            <v>0.04</v>
          </cell>
          <cell r="O1054">
            <v>0.06</v>
          </cell>
          <cell r="P1054" t="str">
            <v>N</v>
          </cell>
          <cell r="Q1054" t="str">
            <v>North</v>
          </cell>
          <cell r="R1054" t="str">
            <v>FC</v>
          </cell>
          <cell r="S1054" t="str">
            <v/>
          </cell>
          <cell r="T1054" t="str">
            <v/>
          </cell>
          <cell r="U1054">
            <v>0.16</v>
          </cell>
          <cell r="V1054">
            <v>0.19</v>
          </cell>
          <cell r="W1054">
            <v>0.34</v>
          </cell>
          <cell r="X1054">
            <v>0.35</v>
          </cell>
          <cell r="Y1054">
            <v>0.43</v>
          </cell>
          <cell r="Z1054">
            <v>0.44</v>
          </cell>
          <cell r="AA1054">
            <v>0.28</v>
          </cell>
          <cell r="AB1054">
            <v>0.05</v>
          </cell>
          <cell r="AC1054">
            <v>0.03</v>
          </cell>
          <cell r="AD1054">
            <v>0.02</v>
          </cell>
          <cell r="AE1054">
            <v>0.04</v>
          </cell>
          <cell r="AF1054">
            <v>0.06</v>
          </cell>
        </row>
        <row r="1055">
          <cell r="A1055" t="str">
            <v>VOYAGR_2_VOAWD5</v>
          </cell>
          <cell r="B1055" t="str">
            <v>Voyager Wind Oasis Alta</v>
          </cell>
          <cell r="C1055" t="str">
            <v>CAISO System</v>
          </cell>
          <cell r="D1055">
            <v>2.47</v>
          </cell>
          <cell r="E1055">
            <v>2.63</v>
          </cell>
          <cell r="F1055">
            <v>2.31</v>
          </cell>
          <cell r="G1055">
            <v>2.21</v>
          </cell>
          <cell r="H1055">
            <v>2.35</v>
          </cell>
          <cell r="I1055">
            <v>2.16</v>
          </cell>
          <cell r="J1055">
            <v>2</v>
          </cell>
          <cell r="K1055">
            <v>1.52</v>
          </cell>
          <cell r="L1055">
            <v>1.57</v>
          </cell>
          <cell r="M1055">
            <v>1.46</v>
          </cell>
          <cell r="N1055">
            <v>1.97</v>
          </cell>
          <cell r="O1055">
            <v>2.38</v>
          </cell>
          <cell r="P1055" t="str">
            <v>N</v>
          </cell>
          <cell r="Q1055" t="str">
            <v>South</v>
          </cell>
          <cell r="R1055" t="str">
            <v>FC</v>
          </cell>
          <cell r="S1055" t="str">
            <v/>
          </cell>
          <cell r="T1055" t="str">
            <v/>
          </cell>
          <cell r="U1055">
            <v>2.470266063835683</v>
          </cell>
          <cell r="V1055">
            <v>2.6272990611103157</v>
          </cell>
          <cell r="W1055">
            <v>2.3084946165445484</v>
          </cell>
          <cell r="X1055">
            <v>2.211731222119908</v>
          </cell>
          <cell r="Y1055">
            <v>2.3518245268202103</v>
          </cell>
          <cell r="Z1055">
            <v>2.1557251062690024</v>
          </cell>
          <cell r="AA1055">
            <v>2.002847723508572</v>
          </cell>
          <cell r="AB1055">
            <v>1.521849344779168</v>
          </cell>
          <cell r="AC1055">
            <v>1.5721134228204003</v>
          </cell>
          <cell r="AD1055">
            <v>1.4584321345383426</v>
          </cell>
          <cell r="AE1055">
            <v>1.9655046011716113</v>
          </cell>
          <cell r="AF1055">
            <v>2.380879996505647</v>
          </cell>
        </row>
        <row r="1056">
          <cell r="A1056" t="str">
            <v>VOYAGR_2_VOYWD1</v>
          </cell>
          <cell r="B1056" t="str">
            <v>Voyager 1</v>
          </cell>
          <cell r="C1056" t="str">
            <v>CAISO System</v>
          </cell>
          <cell r="D1056">
            <v>22.78</v>
          </cell>
          <cell r="E1056">
            <v>24.23</v>
          </cell>
          <cell r="F1056">
            <v>21.29</v>
          </cell>
          <cell r="G1056">
            <v>20.39</v>
          </cell>
          <cell r="H1056">
            <v>21.69</v>
          </cell>
          <cell r="I1056">
            <v>19.88</v>
          </cell>
          <cell r="J1056">
            <v>18.47</v>
          </cell>
          <cell r="K1056">
            <v>14.03</v>
          </cell>
          <cell r="L1056">
            <v>14.5</v>
          </cell>
          <cell r="M1056">
            <v>13.45</v>
          </cell>
          <cell r="N1056">
            <v>18.12</v>
          </cell>
          <cell r="O1056">
            <v>21.95</v>
          </cell>
          <cell r="P1056" t="str">
            <v>N</v>
          </cell>
          <cell r="Q1056" t="str">
            <v>South</v>
          </cell>
          <cell r="R1056" t="str">
            <v>FC</v>
          </cell>
          <cell r="S1056" t="str">
            <v/>
          </cell>
          <cell r="T1056" t="str">
            <v/>
          </cell>
          <cell r="U1056">
            <v>22.77839758863075</v>
          </cell>
          <cell r="V1056">
            <v>24.226403574229668</v>
          </cell>
          <cell r="W1056">
            <v>21.286698213072796</v>
          </cell>
          <cell r="X1056">
            <v>20.39444004602842</v>
          </cell>
          <cell r="Y1056">
            <v>21.686244617481638</v>
          </cell>
          <cell r="Z1056">
            <v>19.878005969180048</v>
          </cell>
          <cell r="AA1056">
            <v>18.468319029863377</v>
          </cell>
          <cell r="AB1056">
            <v>14.033018529004472</v>
          </cell>
          <cell r="AC1056">
            <v>14.496505102702274</v>
          </cell>
          <cell r="AD1056">
            <v>13.448246528135746</v>
          </cell>
          <cell r="AE1056">
            <v>18.123976976897882</v>
          </cell>
          <cell r="AF1056">
            <v>21.954165976362155</v>
          </cell>
        </row>
        <row r="1057">
          <cell r="A1057" t="str">
            <v>VOYAGR_2_VOYWD2</v>
          </cell>
          <cell r="B1057" t="str">
            <v>Voyager Wind 2</v>
          </cell>
          <cell r="C1057" t="str">
            <v>CAISO System</v>
          </cell>
          <cell r="D1057">
            <v>22.33</v>
          </cell>
          <cell r="E1057">
            <v>23.75</v>
          </cell>
          <cell r="F1057">
            <v>20.86</v>
          </cell>
          <cell r="G1057">
            <v>19.99</v>
          </cell>
          <cell r="H1057">
            <v>21.26</v>
          </cell>
          <cell r="I1057">
            <v>19.48</v>
          </cell>
          <cell r="J1057">
            <v>18.1</v>
          </cell>
          <cell r="K1057">
            <v>13.75</v>
          </cell>
          <cell r="L1057">
            <v>14.21</v>
          </cell>
          <cell r="M1057">
            <v>13.18</v>
          </cell>
          <cell r="N1057">
            <v>17.76</v>
          </cell>
          <cell r="O1057">
            <v>21.52</v>
          </cell>
          <cell r="P1057" t="str">
            <v>N</v>
          </cell>
          <cell r="Q1057" t="str">
            <v>South</v>
          </cell>
          <cell r="R1057" t="str">
            <v>FC</v>
          </cell>
          <cell r="S1057" t="str">
            <v/>
          </cell>
          <cell r="T1057" t="str">
            <v/>
          </cell>
          <cell r="U1057">
            <v>22.32604557694124</v>
          </cell>
          <cell r="V1057">
            <v>23.745295877774563</v>
          </cell>
          <cell r="W1057">
            <v>20.86396958515048</v>
          </cell>
          <cell r="X1057">
            <v>19.989430609073704</v>
          </cell>
          <cell r="Y1057">
            <v>21.255581470939457</v>
          </cell>
          <cell r="Z1057">
            <v>19.483252301651532</v>
          </cell>
          <cell r="AA1057">
            <v>18.101560076202297</v>
          </cell>
          <cell r="AB1057">
            <v>13.754339392907573</v>
          </cell>
          <cell r="AC1057">
            <v>14.208621671913992</v>
          </cell>
          <cell r="AD1057">
            <v>13.1811802717396</v>
          </cell>
          <cell r="AE1057">
            <v>17.764056248786343</v>
          </cell>
          <cell r="AF1057">
            <v>21.51818222879031</v>
          </cell>
        </row>
        <row r="1058">
          <cell r="A1058" t="str">
            <v>VOYAGR_2_VOYWD3</v>
          </cell>
          <cell r="B1058" t="str">
            <v>Voyager Wind 3</v>
          </cell>
          <cell r="C1058" t="str">
            <v>CAISO System</v>
          </cell>
          <cell r="D1058">
            <v>7.5</v>
          </cell>
          <cell r="E1058">
            <v>7.98</v>
          </cell>
          <cell r="F1058">
            <v>7.01</v>
          </cell>
          <cell r="G1058">
            <v>6.72</v>
          </cell>
          <cell r="H1058">
            <v>7.14</v>
          </cell>
          <cell r="I1058">
            <v>6.55</v>
          </cell>
          <cell r="J1058">
            <v>6.08</v>
          </cell>
          <cell r="K1058">
            <v>4.62</v>
          </cell>
          <cell r="L1058">
            <v>4.77</v>
          </cell>
          <cell r="M1058">
            <v>4.43</v>
          </cell>
          <cell r="N1058">
            <v>5.97</v>
          </cell>
          <cell r="O1058">
            <v>7.23</v>
          </cell>
          <cell r="P1058" t="str">
            <v>N</v>
          </cell>
          <cell r="Q1058" t="str">
            <v>South</v>
          </cell>
          <cell r="R1058" t="str">
            <v>FC</v>
          </cell>
          <cell r="S1058" t="str">
            <v/>
          </cell>
          <cell r="T1058" t="str">
            <v/>
          </cell>
          <cell r="U1058">
            <v>7.5009151938358185</v>
          </cell>
          <cell r="V1058">
            <v>7.977742857234113</v>
          </cell>
          <cell r="W1058">
            <v>7.009699318477544</v>
          </cell>
          <cell r="X1058">
            <v>6.715879140128047</v>
          </cell>
          <cell r="Y1058">
            <v>7.141269754185832</v>
          </cell>
          <cell r="Z1058">
            <v>6.545817651009953</v>
          </cell>
          <cell r="AA1058">
            <v>6.081608430825385</v>
          </cell>
          <cell r="AB1058">
            <v>4.6210661434818086</v>
          </cell>
          <cell r="AC1058">
            <v>4.773692045688555</v>
          </cell>
          <cell r="AD1058">
            <v>4.428501009381448</v>
          </cell>
          <cell r="AE1058">
            <v>5.968216761068304</v>
          </cell>
          <cell r="AF1058">
            <v>7.22949612672852</v>
          </cell>
        </row>
        <row r="1059">
          <cell r="A1059" t="str">
            <v>VOYAGR_2_VOYWD4</v>
          </cell>
          <cell r="B1059" t="str">
            <v>Voyager Wind 4</v>
          </cell>
          <cell r="C1059" t="str">
            <v>CAISO System</v>
          </cell>
          <cell r="D1059">
            <v>3.71</v>
          </cell>
          <cell r="E1059">
            <v>3.95</v>
          </cell>
          <cell r="F1059">
            <v>3.47</v>
          </cell>
          <cell r="G1059">
            <v>3.32</v>
          </cell>
          <cell r="H1059">
            <v>3.53</v>
          </cell>
          <cell r="I1059">
            <v>3.24</v>
          </cell>
          <cell r="J1059">
            <v>3.01</v>
          </cell>
          <cell r="K1059">
            <v>2.29</v>
          </cell>
          <cell r="L1059">
            <v>2.36</v>
          </cell>
          <cell r="M1059">
            <v>2.19</v>
          </cell>
          <cell r="N1059">
            <v>2.95</v>
          </cell>
          <cell r="O1059">
            <v>3.58</v>
          </cell>
          <cell r="P1059" t="str">
            <v>N</v>
          </cell>
          <cell r="Q1059" t="str">
            <v>South</v>
          </cell>
          <cell r="R1059" t="str">
            <v>FC</v>
          </cell>
          <cell r="S1059" t="str">
            <v/>
          </cell>
          <cell r="T1059" t="str">
            <v/>
          </cell>
          <cell r="U1059">
            <v>3.712467095936173</v>
          </cell>
          <cell r="V1059">
            <v>3.9484658994225845</v>
          </cell>
          <cell r="W1059">
            <v>3.4693470596281086</v>
          </cell>
          <cell r="X1059">
            <v>3.3239251056322794</v>
          </cell>
          <cell r="Y1059">
            <v>3.5344659018950373</v>
          </cell>
          <cell r="Z1059">
            <v>3.2397556854586367</v>
          </cell>
          <cell r="AA1059">
            <v>3.0100021939138126</v>
          </cell>
          <cell r="AB1059">
            <v>2.2871283786702663</v>
          </cell>
          <cell r="AC1059">
            <v>2.3626683128366675</v>
          </cell>
          <cell r="AD1059">
            <v>2.1918211120637037</v>
          </cell>
          <cell r="AE1059">
            <v>2.95388066313416</v>
          </cell>
          <cell r="AF1059">
            <v>3.5781322408142806</v>
          </cell>
        </row>
        <row r="1060">
          <cell r="A1060" t="str">
            <v>VSTAES_6_VESBT1</v>
          </cell>
          <cell r="B1060" t="str">
            <v>Vista Energy Storage</v>
          </cell>
          <cell r="C1060" t="str">
            <v>San Diego-IV</v>
          </cell>
          <cell r="D1060">
            <v>10</v>
          </cell>
          <cell r="E1060">
            <v>10</v>
          </cell>
          <cell r="F1060">
            <v>10</v>
          </cell>
          <cell r="G1060">
            <v>10</v>
          </cell>
          <cell r="H1060">
            <v>10</v>
          </cell>
          <cell r="I1060">
            <v>10</v>
          </cell>
          <cell r="J1060">
            <v>10</v>
          </cell>
          <cell r="K1060">
            <v>10</v>
          </cell>
          <cell r="L1060">
            <v>10</v>
          </cell>
          <cell r="M1060">
            <v>10</v>
          </cell>
          <cell r="N1060">
            <v>10</v>
          </cell>
          <cell r="O1060">
            <v>10</v>
          </cell>
          <cell r="P1060" t="str">
            <v>Y</v>
          </cell>
          <cell r="Q1060" t="str">
            <v>South</v>
          </cell>
          <cell r="R1060" t="str">
            <v>PD</v>
          </cell>
          <cell r="S1060">
            <v>30</v>
          </cell>
          <cell r="U1060" t="e">
            <v>#N/A</v>
          </cell>
          <cell r="V1060" t="e">
            <v>#N/A</v>
          </cell>
          <cell r="W1060" t="e">
            <v>#N/A</v>
          </cell>
          <cell r="X1060" t="e">
            <v>#N/A</v>
          </cell>
          <cell r="Y1060" t="e">
            <v>#N/A</v>
          </cell>
          <cell r="Z1060" t="e">
            <v>#N/A</v>
          </cell>
          <cell r="AA1060" t="e">
            <v>#N/A</v>
          </cell>
          <cell r="AB1060" t="e">
            <v>#N/A</v>
          </cell>
          <cell r="AC1060" t="e">
            <v>#N/A</v>
          </cell>
          <cell r="AD1060" t="e">
            <v>#N/A</v>
          </cell>
          <cell r="AE1060" t="e">
            <v>#N/A</v>
          </cell>
          <cell r="AF1060" t="e">
            <v>#N/A</v>
          </cell>
        </row>
        <row r="1061">
          <cell r="A1061" t="str">
            <v>WADHAM_6_UNIT</v>
          </cell>
          <cell r="B1061" t="str">
            <v>Wadham Energy LP</v>
          </cell>
          <cell r="C1061" t="str">
            <v>CAISO System</v>
          </cell>
          <cell r="D1061">
            <v>25.08</v>
          </cell>
          <cell r="E1061">
            <v>25.07</v>
          </cell>
          <cell r="F1061">
            <v>24.79</v>
          </cell>
          <cell r="G1061">
            <v>22.47</v>
          </cell>
          <cell r="H1061">
            <v>24.7</v>
          </cell>
          <cell r="I1061">
            <v>24.71</v>
          </cell>
          <cell r="J1061">
            <v>24.08</v>
          </cell>
          <cell r="K1061">
            <v>24.52</v>
          </cell>
          <cell r="L1061">
            <v>24.31</v>
          </cell>
          <cell r="M1061">
            <v>23.59</v>
          </cell>
          <cell r="N1061">
            <v>14.1</v>
          </cell>
          <cell r="O1061">
            <v>24.59</v>
          </cell>
          <cell r="P1061" t="str">
            <v>N</v>
          </cell>
          <cell r="Q1061" t="str">
            <v>North</v>
          </cell>
          <cell r="R1061" t="str">
            <v>FC</v>
          </cell>
          <cell r="S1061" t="str">
            <v/>
          </cell>
          <cell r="T1061" t="str">
            <v/>
          </cell>
          <cell r="U1061">
            <v>25.08</v>
          </cell>
          <cell r="V1061">
            <v>25.07</v>
          </cell>
          <cell r="W1061">
            <v>24.79</v>
          </cell>
          <cell r="X1061">
            <v>22.47</v>
          </cell>
          <cell r="Y1061">
            <v>24.7</v>
          </cell>
          <cell r="Z1061">
            <v>24.71</v>
          </cell>
          <cell r="AA1061">
            <v>24.08</v>
          </cell>
          <cell r="AB1061">
            <v>24.52</v>
          </cell>
          <cell r="AC1061">
            <v>24.31</v>
          </cell>
          <cell r="AD1061">
            <v>23.59</v>
          </cell>
          <cell r="AE1061">
            <v>14.1</v>
          </cell>
          <cell r="AF1061">
            <v>24.59</v>
          </cell>
        </row>
        <row r="1062">
          <cell r="A1062" t="str">
            <v>WALCRK_2_CTG1</v>
          </cell>
          <cell r="B1062" t="str">
            <v>Walnut Creek Energy Park Unit 1</v>
          </cell>
          <cell r="C1062" t="str">
            <v>LA Basin</v>
          </cell>
          <cell r="D1062">
            <v>96.43</v>
          </cell>
          <cell r="E1062">
            <v>96.43</v>
          </cell>
          <cell r="F1062">
            <v>96.43</v>
          </cell>
          <cell r="G1062">
            <v>96.43</v>
          </cell>
          <cell r="H1062">
            <v>96.43</v>
          </cell>
          <cell r="I1062">
            <v>96.43</v>
          </cell>
          <cell r="J1062">
            <v>96.43</v>
          </cell>
          <cell r="K1062">
            <v>96.43</v>
          </cell>
          <cell r="L1062">
            <v>96.43</v>
          </cell>
          <cell r="M1062">
            <v>96.43</v>
          </cell>
          <cell r="N1062">
            <v>96.43</v>
          </cell>
          <cell r="O1062">
            <v>96.43</v>
          </cell>
          <cell r="P1062" t="str">
            <v>Y</v>
          </cell>
          <cell r="Q1062" t="str">
            <v>South</v>
          </cell>
          <cell r="R1062" t="str">
            <v>FC</v>
          </cell>
          <cell r="S1062" t="str">
            <v/>
          </cell>
          <cell r="T1062" t="str">
            <v/>
          </cell>
          <cell r="U1062" t="e">
            <v>#N/A</v>
          </cell>
          <cell r="V1062" t="e">
            <v>#N/A</v>
          </cell>
          <cell r="W1062" t="e">
            <v>#N/A</v>
          </cell>
          <cell r="X1062" t="e">
            <v>#N/A</v>
          </cell>
          <cell r="Y1062" t="e">
            <v>#N/A</v>
          </cell>
          <cell r="Z1062" t="e">
            <v>#N/A</v>
          </cell>
          <cell r="AA1062" t="e">
            <v>#N/A</v>
          </cell>
          <cell r="AB1062" t="e">
            <v>#N/A</v>
          </cell>
          <cell r="AC1062" t="e">
            <v>#N/A</v>
          </cell>
          <cell r="AD1062" t="e">
            <v>#N/A</v>
          </cell>
          <cell r="AE1062" t="e">
            <v>#N/A</v>
          </cell>
          <cell r="AF1062" t="e">
            <v>#N/A</v>
          </cell>
        </row>
        <row r="1063">
          <cell r="A1063" t="str">
            <v>WALCRK_2_CTG2</v>
          </cell>
          <cell r="B1063" t="str">
            <v>Walnut Creek Energy Park Unit 2</v>
          </cell>
          <cell r="C1063" t="str">
            <v>LA Basin</v>
          </cell>
          <cell r="D1063">
            <v>96.91</v>
          </cell>
          <cell r="E1063">
            <v>96.91</v>
          </cell>
          <cell r="F1063">
            <v>96.91</v>
          </cell>
          <cell r="G1063">
            <v>96.91</v>
          </cell>
          <cell r="H1063">
            <v>96.91</v>
          </cell>
          <cell r="I1063">
            <v>96.91</v>
          </cell>
          <cell r="J1063">
            <v>96.91</v>
          </cell>
          <cell r="K1063">
            <v>96.91</v>
          </cell>
          <cell r="L1063">
            <v>96.91</v>
          </cell>
          <cell r="M1063">
            <v>96.91</v>
          </cell>
          <cell r="N1063">
            <v>96.91</v>
          </cell>
          <cell r="O1063">
            <v>96.91</v>
          </cell>
          <cell r="P1063" t="str">
            <v>Y</v>
          </cell>
          <cell r="Q1063" t="str">
            <v>South</v>
          </cell>
          <cell r="R1063" t="str">
            <v>FC</v>
          </cell>
          <cell r="S1063" t="str">
            <v/>
          </cell>
          <cell r="T1063" t="str">
            <v/>
          </cell>
          <cell r="U1063" t="e">
            <v>#N/A</v>
          </cell>
          <cell r="V1063" t="e">
            <v>#N/A</v>
          </cell>
          <cell r="W1063" t="e">
            <v>#N/A</v>
          </cell>
          <cell r="X1063" t="e">
            <v>#N/A</v>
          </cell>
          <cell r="Y1063" t="e">
            <v>#N/A</v>
          </cell>
          <cell r="Z1063" t="e">
            <v>#N/A</v>
          </cell>
          <cell r="AA1063" t="e">
            <v>#N/A</v>
          </cell>
          <cell r="AB1063" t="e">
            <v>#N/A</v>
          </cell>
          <cell r="AC1063" t="e">
            <v>#N/A</v>
          </cell>
          <cell r="AD1063" t="e">
            <v>#N/A</v>
          </cell>
          <cell r="AE1063" t="e">
            <v>#N/A</v>
          </cell>
          <cell r="AF1063" t="e">
            <v>#N/A</v>
          </cell>
        </row>
        <row r="1064">
          <cell r="A1064" t="str">
            <v>WALCRK_2_CTG3</v>
          </cell>
          <cell r="B1064" t="str">
            <v>Walnut Creek Energy Park Unit 3</v>
          </cell>
          <cell r="C1064" t="str">
            <v>LA Basin</v>
          </cell>
          <cell r="D1064">
            <v>96.65</v>
          </cell>
          <cell r="E1064">
            <v>96.65</v>
          </cell>
          <cell r="F1064">
            <v>96.65</v>
          </cell>
          <cell r="G1064">
            <v>96.65</v>
          </cell>
          <cell r="H1064">
            <v>96.65</v>
          </cell>
          <cell r="I1064">
            <v>96.65</v>
          </cell>
          <cell r="J1064">
            <v>96.65</v>
          </cell>
          <cell r="K1064">
            <v>96.65</v>
          </cell>
          <cell r="L1064">
            <v>96.65</v>
          </cell>
          <cell r="M1064">
            <v>96.65</v>
          </cell>
          <cell r="N1064">
            <v>96.65</v>
          </cell>
          <cell r="O1064">
            <v>96.65</v>
          </cell>
          <cell r="P1064" t="str">
            <v>Y</v>
          </cell>
          <cell r="Q1064" t="str">
            <v>South</v>
          </cell>
          <cell r="R1064" t="str">
            <v>FC</v>
          </cell>
          <cell r="S1064" t="str">
            <v/>
          </cell>
          <cell r="T1064" t="str">
            <v/>
          </cell>
          <cell r="U1064" t="e">
            <v>#N/A</v>
          </cell>
          <cell r="V1064" t="e">
            <v>#N/A</v>
          </cell>
          <cell r="W1064" t="e">
            <v>#N/A</v>
          </cell>
          <cell r="X1064" t="e">
            <v>#N/A</v>
          </cell>
          <cell r="Y1064" t="e">
            <v>#N/A</v>
          </cell>
          <cell r="Z1064" t="e">
            <v>#N/A</v>
          </cell>
          <cell r="AA1064" t="e">
            <v>#N/A</v>
          </cell>
          <cell r="AB1064" t="e">
            <v>#N/A</v>
          </cell>
          <cell r="AC1064" t="e">
            <v>#N/A</v>
          </cell>
          <cell r="AD1064" t="e">
            <v>#N/A</v>
          </cell>
          <cell r="AE1064" t="e">
            <v>#N/A</v>
          </cell>
          <cell r="AF1064" t="e">
            <v>#N/A</v>
          </cell>
        </row>
        <row r="1065">
          <cell r="A1065" t="str">
            <v>WALCRK_2_CTG4</v>
          </cell>
          <cell r="B1065" t="str">
            <v>Walnut Creek Energy Park Unit 4</v>
          </cell>
          <cell r="C1065" t="str">
            <v>LA Basin</v>
          </cell>
          <cell r="D1065">
            <v>96.49</v>
          </cell>
          <cell r="E1065">
            <v>96.49</v>
          </cell>
          <cell r="F1065">
            <v>96.49</v>
          </cell>
          <cell r="G1065">
            <v>96.49</v>
          </cell>
          <cell r="H1065">
            <v>96.49</v>
          </cell>
          <cell r="I1065">
            <v>96.49</v>
          </cell>
          <cell r="J1065">
            <v>96.49</v>
          </cell>
          <cell r="K1065">
            <v>96.49</v>
          </cell>
          <cell r="L1065">
            <v>96.49</v>
          </cell>
          <cell r="M1065">
            <v>96.49</v>
          </cell>
          <cell r="N1065">
            <v>96.49</v>
          </cell>
          <cell r="O1065">
            <v>96.49</v>
          </cell>
          <cell r="P1065" t="str">
            <v>Y</v>
          </cell>
          <cell r="Q1065" t="str">
            <v>South</v>
          </cell>
          <cell r="R1065" t="str">
            <v>FC</v>
          </cell>
          <cell r="S1065" t="str">
            <v/>
          </cell>
          <cell r="T1065" t="str">
            <v/>
          </cell>
          <cell r="U1065" t="e">
            <v>#N/A</v>
          </cell>
          <cell r="V1065" t="e">
            <v>#N/A</v>
          </cell>
          <cell r="W1065" t="e">
            <v>#N/A</v>
          </cell>
          <cell r="X1065" t="e">
            <v>#N/A</v>
          </cell>
          <cell r="Y1065" t="e">
            <v>#N/A</v>
          </cell>
          <cell r="Z1065" t="e">
            <v>#N/A</v>
          </cell>
          <cell r="AA1065" t="e">
            <v>#N/A</v>
          </cell>
          <cell r="AB1065" t="e">
            <v>#N/A</v>
          </cell>
          <cell r="AC1065" t="e">
            <v>#N/A</v>
          </cell>
          <cell r="AD1065" t="e">
            <v>#N/A</v>
          </cell>
          <cell r="AE1065" t="e">
            <v>#N/A</v>
          </cell>
          <cell r="AF1065" t="e">
            <v>#N/A</v>
          </cell>
        </row>
        <row r="1066">
          <cell r="A1066" t="str">
            <v>WALCRK_2_CTG5</v>
          </cell>
          <cell r="B1066" t="str">
            <v>Walnut Creek Energy Park Unit 5</v>
          </cell>
          <cell r="C1066" t="str">
            <v>LA Basin</v>
          </cell>
          <cell r="D1066">
            <v>96.65</v>
          </cell>
          <cell r="E1066">
            <v>96.65</v>
          </cell>
          <cell r="F1066">
            <v>96.65</v>
          </cell>
          <cell r="G1066">
            <v>96.65</v>
          </cell>
          <cell r="H1066">
            <v>96.65</v>
          </cell>
          <cell r="I1066">
            <v>96.65</v>
          </cell>
          <cell r="J1066">
            <v>96.65</v>
          </cell>
          <cell r="K1066">
            <v>96.65</v>
          </cell>
          <cell r="L1066">
            <v>96.65</v>
          </cell>
          <cell r="M1066">
            <v>96.65</v>
          </cell>
          <cell r="N1066">
            <v>96.65</v>
          </cell>
          <cell r="O1066">
            <v>96.65</v>
          </cell>
          <cell r="P1066" t="str">
            <v>Y</v>
          </cell>
          <cell r="Q1066" t="str">
            <v>South</v>
          </cell>
          <cell r="R1066" t="str">
            <v>FC</v>
          </cell>
          <cell r="S1066" t="str">
            <v/>
          </cell>
          <cell r="T1066" t="str">
            <v/>
          </cell>
          <cell r="U1066" t="e">
            <v>#N/A</v>
          </cell>
          <cell r="V1066" t="e">
            <v>#N/A</v>
          </cell>
          <cell r="W1066" t="e">
            <v>#N/A</v>
          </cell>
          <cell r="X1066" t="e">
            <v>#N/A</v>
          </cell>
          <cell r="Y1066" t="e">
            <v>#N/A</v>
          </cell>
          <cell r="Z1066" t="e">
            <v>#N/A</v>
          </cell>
          <cell r="AA1066" t="e">
            <v>#N/A</v>
          </cell>
          <cell r="AB1066" t="e">
            <v>#N/A</v>
          </cell>
          <cell r="AC1066" t="e">
            <v>#N/A</v>
          </cell>
          <cell r="AD1066" t="e">
            <v>#N/A</v>
          </cell>
          <cell r="AE1066" t="e">
            <v>#N/A</v>
          </cell>
          <cell r="AF1066" t="e">
            <v>#N/A</v>
          </cell>
        </row>
        <row r="1067">
          <cell r="A1067" t="str">
            <v>WALNUT_2_SOLAR</v>
          </cell>
          <cell r="B1067" t="str">
            <v>Industry MetroLink PV 1</v>
          </cell>
          <cell r="C1067" t="str">
            <v>LA Basin</v>
          </cell>
          <cell r="D1067">
            <v>0</v>
          </cell>
          <cell r="E1067">
            <v>0</v>
          </cell>
          <cell r="F1067">
            <v>0</v>
          </cell>
          <cell r="G1067">
            <v>0</v>
          </cell>
          <cell r="H1067">
            <v>0</v>
          </cell>
          <cell r="I1067">
            <v>0</v>
          </cell>
          <cell r="J1067">
            <v>0</v>
          </cell>
          <cell r="K1067">
            <v>0</v>
          </cell>
          <cell r="L1067">
            <v>0</v>
          </cell>
          <cell r="M1067">
            <v>0</v>
          </cell>
          <cell r="N1067">
            <v>0</v>
          </cell>
          <cell r="O1067">
            <v>0</v>
          </cell>
          <cell r="P1067" t="str">
            <v>N</v>
          </cell>
          <cell r="Q1067" t="str">
            <v>South</v>
          </cell>
          <cell r="R1067" t="str">
            <v>EO</v>
          </cell>
          <cell r="S1067" t="str">
            <v/>
          </cell>
          <cell r="T1067" t="str">
            <v/>
          </cell>
          <cell r="U1067">
            <v>0.01</v>
          </cell>
          <cell r="V1067">
            <v>0.05</v>
          </cell>
          <cell r="W1067">
            <v>0.05</v>
          </cell>
          <cell r="X1067">
            <v>0.07</v>
          </cell>
          <cell r="Y1067">
            <v>0.1</v>
          </cell>
          <cell r="Z1067">
            <v>0.2</v>
          </cell>
          <cell r="AA1067">
            <v>0.22</v>
          </cell>
          <cell r="AB1067">
            <v>0.19</v>
          </cell>
          <cell r="AC1067">
            <v>0.17</v>
          </cell>
          <cell r="AD1067">
            <v>0.11</v>
          </cell>
          <cell r="AE1067">
            <v>0.09</v>
          </cell>
          <cell r="AF1067">
            <v>0.05</v>
          </cell>
        </row>
        <row r="1068">
          <cell r="A1068" t="str">
            <v>WALNUT_6_HILLGEN</v>
          </cell>
          <cell r="B1068" t="str">
            <v>Puente Hills</v>
          </cell>
          <cell r="C1068" t="str">
            <v>LA Basin</v>
          </cell>
          <cell r="D1068">
            <v>24.29</v>
          </cell>
          <cell r="E1068">
            <v>24.59</v>
          </cell>
          <cell r="F1068">
            <v>24.45</v>
          </cell>
          <cell r="G1068">
            <v>23.57</v>
          </cell>
          <cell r="H1068">
            <v>14.5</v>
          </cell>
          <cell r="I1068">
            <v>23.88</v>
          </cell>
          <cell r="J1068">
            <v>23.82</v>
          </cell>
          <cell r="K1068">
            <v>23.67</v>
          </cell>
          <cell r="L1068">
            <v>23.62</v>
          </cell>
          <cell r="M1068">
            <v>23.04</v>
          </cell>
          <cell r="N1068">
            <v>22.82</v>
          </cell>
          <cell r="O1068">
            <v>22.74</v>
          </cell>
          <cell r="P1068" t="str">
            <v>N</v>
          </cell>
          <cell r="Q1068" t="str">
            <v>South</v>
          </cell>
          <cell r="R1068" t="str">
            <v>FC</v>
          </cell>
          <cell r="S1068" t="str">
            <v/>
          </cell>
          <cell r="T1068" t="str">
            <v/>
          </cell>
          <cell r="U1068">
            <v>24.29</v>
          </cell>
          <cell r="V1068">
            <v>24.59</v>
          </cell>
          <cell r="W1068">
            <v>24.45</v>
          </cell>
          <cell r="X1068">
            <v>23.57</v>
          </cell>
          <cell r="Y1068">
            <v>14.5</v>
          </cell>
          <cell r="Z1068">
            <v>23.88</v>
          </cell>
          <cell r="AA1068">
            <v>23.82</v>
          </cell>
          <cell r="AB1068">
            <v>23.67</v>
          </cell>
          <cell r="AC1068">
            <v>23.62</v>
          </cell>
          <cell r="AD1068">
            <v>23.04</v>
          </cell>
          <cell r="AE1068">
            <v>22.82</v>
          </cell>
          <cell r="AF1068">
            <v>22.74</v>
          </cell>
        </row>
        <row r="1069">
          <cell r="A1069" t="str">
            <v>WALNUT_7_WCOVST</v>
          </cell>
          <cell r="B1069" t="str">
            <v>MM West Covina - ST Unit</v>
          </cell>
          <cell r="C1069" t="str">
            <v>LA Basin</v>
          </cell>
          <cell r="D1069">
            <v>4.87</v>
          </cell>
          <cell r="E1069">
            <v>5.02</v>
          </cell>
          <cell r="F1069">
            <v>5.52</v>
          </cell>
          <cell r="G1069">
            <v>5.44</v>
          </cell>
          <cell r="H1069">
            <v>5.34</v>
          </cell>
          <cell r="I1069">
            <v>5.31</v>
          </cell>
          <cell r="J1069">
            <v>5.25</v>
          </cell>
          <cell r="K1069">
            <v>5.22</v>
          </cell>
          <cell r="L1069">
            <v>5.21</v>
          </cell>
          <cell r="M1069">
            <v>4.99</v>
          </cell>
          <cell r="N1069">
            <v>5.18</v>
          </cell>
          <cell r="O1069">
            <v>5.15</v>
          </cell>
          <cell r="P1069" t="str">
            <v>N</v>
          </cell>
          <cell r="Q1069" t="str">
            <v>South</v>
          </cell>
          <cell r="R1069" t="str">
            <v>FC</v>
          </cell>
          <cell r="S1069" t="str">
            <v/>
          </cell>
          <cell r="T1069" t="str">
            <v/>
          </cell>
          <cell r="U1069">
            <v>4.87</v>
          </cell>
          <cell r="V1069">
            <v>5.02</v>
          </cell>
          <cell r="W1069">
            <v>5.52</v>
          </cell>
          <cell r="X1069">
            <v>5.44</v>
          </cell>
          <cell r="Y1069">
            <v>5.34</v>
          </cell>
          <cell r="Z1069">
            <v>5.31</v>
          </cell>
          <cell r="AA1069">
            <v>5.25</v>
          </cell>
          <cell r="AB1069">
            <v>5.22</v>
          </cell>
          <cell r="AC1069">
            <v>5.21</v>
          </cell>
          <cell r="AD1069">
            <v>4.99</v>
          </cell>
          <cell r="AE1069">
            <v>5.18</v>
          </cell>
          <cell r="AF1069">
            <v>5.15</v>
          </cell>
        </row>
        <row r="1070">
          <cell r="A1070" t="str">
            <v>WARNE_2_UNIT</v>
          </cell>
          <cell r="B1070" t="str">
            <v>WARNE HYDRO AGGREGATE</v>
          </cell>
          <cell r="C1070" t="str">
            <v>Big Creek-Ventura</v>
          </cell>
          <cell r="D1070">
            <v>41.43</v>
          </cell>
          <cell r="E1070">
            <v>44.6</v>
          </cell>
          <cell r="F1070">
            <v>40.32</v>
          </cell>
          <cell r="G1070">
            <v>41.58</v>
          </cell>
          <cell r="H1070">
            <v>41.36</v>
          </cell>
          <cell r="I1070">
            <v>42.74</v>
          </cell>
          <cell r="J1070">
            <v>41.3</v>
          </cell>
          <cell r="K1070">
            <v>40.92</v>
          </cell>
          <cell r="L1070">
            <v>42.54</v>
          </cell>
          <cell r="M1070">
            <v>40.27</v>
          </cell>
          <cell r="N1070">
            <v>41.74</v>
          </cell>
          <cell r="O1070">
            <v>41.31</v>
          </cell>
          <cell r="P1070" t="str">
            <v>Y</v>
          </cell>
          <cell r="Q1070" t="str">
            <v>South</v>
          </cell>
          <cell r="R1070" t="str">
            <v>FC</v>
          </cell>
          <cell r="S1070" t="str">
            <v/>
          </cell>
          <cell r="U1070" t="e">
            <v>#N/A</v>
          </cell>
          <cell r="V1070" t="e">
            <v>#N/A</v>
          </cell>
          <cell r="W1070" t="e">
            <v>#N/A</v>
          </cell>
          <cell r="X1070" t="e">
            <v>#N/A</v>
          </cell>
          <cell r="Y1070" t="e">
            <v>#N/A</v>
          </cell>
          <cell r="Z1070" t="e">
            <v>#N/A</v>
          </cell>
          <cell r="AA1070" t="e">
            <v>#N/A</v>
          </cell>
          <cell r="AB1070" t="e">
            <v>#N/A</v>
          </cell>
          <cell r="AC1070" t="e">
            <v>#N/A</v>
          </cell>
          <cell r="AD1070" t="e">
            <v>#N/A</v>
          </cell>
          <cell r="AE1070" t="e">
            <v>#N/A</v>
          </cell>
          <cell r="AF1070" t="e">
            <v>#N/A</v>
          </cell>
        </row>
        <row r="1071">
          <cell r="A1071" t="str">
            <v>WAUKNA_1_SOLAR</v>
          </cell>
          <cell r="B1071" t="str">
            <v>Corcoran Solar</v>
          </cell>
          <cell r="C1071" t="str">
            <v>Fresno</v>
          </cell>
          <cell r="D1071">
            <v>0.08</v>
          </cell>
          <cell r="E1071">
            <v>0.6</v>
          </cell>
          <cell r="F1071">
            <v>0.7</v>
          </cell>
          <cell r="G1071">
            <v>0.88</v>
          </cell>
          <cell r="H1071">
            <v>1.28</v>
          </cell>
          <cell r="I1071">
            <v>2.62</v>
          </cell>
          <cell r="J1071">
            <v>2.88</v>
          </cell>
          <cell r="K1071">
            <v>2.48</v>
          </cell>
          <cell r="L1071">
            <v>2.22</v>
          </cell>
          <cell r="M1071">
            <v>1.48</v>
          </cell>
          <cell r="N1071">
            <v>1.14</v>
          </cell>
          <cell r="O1071">
            <v>0.7</v>
          </cell>
          <cell r="P1071" t="str">
            <v>N</v>
          </cell>
          <cell r="Q1071" t="str">
            <v>North</v>
          </cell>
          <cell r="R1071" t="str">
            <v>FC</v>
          </cell>
          <cell r="S1071" t="str">
            <v/>
          </cell>
          <cell r="T1071" t="str">
            <v/>
          </cell>
          <cell r="U1071">
            <v>0.08</v>
          </cell>
          <cell r="V1071">
            <v>0.6</v>
          </cell>
          <cell r="W1071">
            <v>0.7</v>
          </cell>
          <cell r="X1071">
            <v>0.88</v>
          </cell>
          <cell r="Y1071">
            <v>1.28</v>
          </cell>
          <cell r="Z1071">
            <v>2.62</v>
          </cell>
          <cell r="AA1071">
            <v>2.88</v>
          </cell>
          <cell r="AB1071">
            <v>2.48</v>
          </cell>
          <cell r="AC1071">
            <v>2.22</v>
          </cell>
          <cell r="AD1071">
            <v>1.48</v>
          </cell>
          <cell r="AE1071">
            <v>1.14</v>
          </cell>
          <cell r="AF1071">
            <v>0.7</v>
          </cell>
        </row>
        <row r="1072">
          <cell r="A1072" t="str">
            <v>WAUKNA_1_SOLAR2</v>
          </cell>
          <cell r="B1072" t="str">
            <v>Corcoran 2</v>
          </cell>
          <cell r="C1072" t="str">
            <v>Fresno</v>
          </cell>
          <cell r="D1072">
            <v>0.08</v>
          </cell>
          <cell r="E1072">
            <v>0.59</v>
          </cell>
          <cell r="F1072">
            <v>0.69</v>
          </cell>
          <cell r="G1072">
            <v>0.87</v>
          </cell>
          <cell r="H1072">
            <v>1.26</v>
          </cell>
          <cell r="I1072">
            <v>2.59</v>
          </cell>
          <cell r="J1072">
            <v>2.84</v>
          </cell>
          <cell r="K1072">
            <v>2.45</v>
          </cell>
          <cell r="L1072">
            <v>2.19</v>
          </cell>
          <cell r="M1072">
            <v>1.46</v>
          </cell>
          <cell r="N1072">
            <v>1.13</v>
          </cell>
          <cell r="O1072">
            <v>0.69</v>
          </cell>
          <cell r="P1072" t="str">
            <v>N</v>
          </cell>
          <cell r="Q1072" t="str">
            <v>North</v>
          </cell>
          <cell r="R1072" t="str">
            <v>FC</v>
          </cell>
          <cell r="S1072" t="str">
            <v/>
          </cell>
          <cell r="T1072" t="str">
            <v/>
          </cell>
          <cell r="U1072">
            <v>0.08</v>
          </cell>
          <cell r="V1072">
            <v>0.59</v>
          </cell>
          <cell r="W1072">
            <v>0.69</v>
          </cell>
          <cell r="X1072">
            <v>0.87</v>
          </cell>
          <cell r="Y1072">
            <v>1.26</v>
          </cell>
          <cell r="Z1072">
            <v>2.59</v>
          </cell>
          <cell r="AA1072">
            <v>2.84</v>
          </cell>
          <cell r="AB1072">
            <v>2.45</v>
          </cell>
          <cell r="AC1072">
            <v>2.19</v>
          </cell>
          <cell r="AD1072">
            <v>1.46</v>
          </cell>
          <cell r="AE1072">
            <v>1.13</v>
          </cell>
          <cell r="AF1072">
            <v>0.69</v>
          </cell>
        </row>
        <row r="1073">
          <cell r="A1073" t="str">
            <v>WDLEAF_7_UNIT 1</v>
          </cell>
          <cell r="B1073" t="str">
            <v>WOODLEAF HYDRO</v>
          </cell>
          <cell r="C1073" t="str">
            <v>Sierra</v>
          </cell>
          <cell r="D1073">
            <v>60</v>
          </cell>
          <cell r="E1073">
            <v>60</v>
          </cell>
          <cell r="F1073">
            <v>60</v>
          </cell>
          <cell r="G1073">
            <v>60</v>
          </cell>
          <cell r="H1073">
            <v>60</v>
          </cell>
          <cell r="I1073">
            <v>60</v>
          </cell>
          <cell r="J1073">
            <v>60</v>
          </cell>
          <cell r="K1073">
            <v>60</v>
          </cell>
          <cell r="L1073">
            <v>60</v>
          </cell>
          <cell r="M1073">
            <v>60</v>
          </cell>
          <cell r="N1073">
            <v>60</v>
          </cell>
          <cell r="O1073">
            <v>60</v>
          </cell>
          <cell r="P1073" t="str">
            <v>Y</v>
          </cell>
          <cell r="Q1073" t="str">
            <v>North</v>
          </cell>
          <cell r="R1073" t="str">
            <v>FC</v>
          </cell>
          <cell r="S1073" t="str">
            <v/>
          </cell>
          <cell r="T1073" t="str">
            <v/>
          </cell>
          <cell r="U1073" t="e">
            <v>#N/A</v>
          </cell>
          <cell r="V1073" t="e">
            <v>#N/A</v>
          </cell>
          <cell r="W1073" t="e">
            <v>#N/A</v>
          </cell>
          <cell r="X1073" t="e">
            <v>#N/A</v>
          </cell>
          <cell r="Y1073" t="e">
            <v>#N/A</v>
          </cell>
          <cell r="Z1073" t="e">
            <v>#N/A</v>
          </cell>
          <cell r="AA1073" t="e">
            <v>#N/A</v>
          </cell>
          <cell r="AB1073" t="e">
            <v>#N/A</v>
          </cell>
          <cell r="AC1073" t="e">
            <v>#N/A</v>
          </cell>
          <cell r="AD1073" t="e">
            <v>#N/A</v>
          </cell>
          <cell r="AE1073" t="e">
            <v>#N/A</v>
          </cell>
          <cell r="AF1073" t="e">
            <v>#N/A</v>
          </cell>
        </row>
        <row r="1074">
          <cell r="A1074" t="str">
            <v>WEBER_6_FORWRD</v>
          </cell>
          <cell r="B1074" t="str">
            <v>Forward</v>
          </cell>
          <cell r="C1074" t="str">
            <v>CAISO System</v>
          </cell>
          <cell r="D1074">
            <v>4.2</v>
          </cell>
          <cell r="E1074">
            <v>4.2</v>
          </cell>
          <cell r="F1074">
            <v>4.2</v>
          </cell>
          <cell r="G1074">
            <v>4.2</v>
          </cell>
          <cell r="H1074">
            <v>4.2</v>
          </cell>
          <cell r="I1074">
            <v>4.2</v>
          </cell>
          <cell r="J1074">
            <v>4.2</v>
          </cell>
          <cell r="K1074">
            <v>4.2</v>
          </cell>
          <cell r="L1074">
            <v>4.2</v>
          </cell>
          <cell r="M1074">
            <v>4.2</v>
          </cell>
          <cell r="N1074">
            <v>4.2</v>
          </cell>
          <cell r="O1074">
            <v>4.2</v>
          </cell>
          <cell r="P1074" t="str">
            <v>N</v>
          </cell>
          <cell r="Q1074" t="str">
            <v>North</v>
          </cell>
          <cell r="R1074" t="str">
            <v>FC</v>
          </cell>
          <cell r="S1074" t="str">
            <v/>
          </cell>
          <cell r="U1074">
            <v>4.02</v>
          </cell>
          <cell r="V1074">
            <v>3.99</v>
          </cell>
          <cell r="W1074">
            <v>3.99</v>
          </cell>
          <cell r="X1074">
            <v>3.69</v>
          </cell>
          <cell r="Y1074">
            <v>4</v>
          </cell>
          <cell r="Z1074">
            <v>4.01</v>
          </cell>
          <cell r="AA1074">
            <v>4</v>
          </cell>
          <cell r="AB1074">
            <v>3.91</v>
          </cell>
          <cell r="AC1074">
            <v>4</v>
          </cell>
          <cell r="AD1074">
            <v>4.05</v>
          </cell>
          <cell r="AE1074">
            <v>4.05</v>
          </cell>
          <cell r="AF1074">
            <v>4.03</v>
          </cell>
        </row>
        <row r="1075">
          <cell r="A1075" t="str">
            <v>WESTPT_2_UNIT</v>
          </cell>
          <cell r="B1075" t="str">
            <v>West Point Hydro Plant</v>
          </cell>
          <cell r="C1075" t="str">
            <v>CAISO System</v>
          </cell>
          <cell r="D1075">
            <v>9.28</v>
          </cell>
          <cell r="E1075">
            <v>5.44</v>
          </cell>
          <cell r="F1075">
            <v>8.4</v>
          </cell>
          <cell r="G1075">
            <v>2.48</v>
          </cell>
          <cell r="H1075">
            <v>3.6</v>
          </cell>
          <cell r="I1075">
            <v>10.8</v>
          </cell>
          <cell r="J1075">
            <v>10.4</v>
          </cell>
          <cell r="K1075">
            <v>11.38</v>
          </cell>
          <cell r="L1075">
            <v>10</v>
          </cell>
          <cell r="M1075">
            <v>10.24</v>
          </cell>
          <cell r="N1075">
            <v>10.15</v>
          </cell>
          <cell r="O1075">
            <v>10.08</v>
          </cell>
          <cell r="P1075" t="str">
            <v>Y</v>
          </cell>
          <cell r="Q1075" t="str">
            <v>North</v>
          </cell>
          <cell r="R1075" t="str">
            <v>FC</v>
          </cell>
          <cell r="S1075" t="str">
            <v/>
          </cell>
          <cell r="T1075" t="str">
            <v/>
          </cell>
          <cell r="U1075" t="e">
            <v>#N/A</v>
          </cell>
          <cell r="V1075" t="e">
            <v>#N/A</v>
          </cell>
          <cell r="W1075" t="e">
            <v>#N/A</v>
          </cell>
          <cell r="X1075" t="e">
            <v>#N/A</v>
          </cell>
          <cell r="Y1075" t="e">
            <v>#N/A</v>
          </cell>
          <cell r="Z1075" t="e">
            <v>#N/A</v>
          </cell>
          <cell r="AA1075" t="e">
            <v>#N/A</v>
          </cell>
          <cell r="AB1075" t="e">
            <v>#N/A</v>
          </cell>
          <cell r="AC1075" t="e">
            <v>#N/A</v>
          </cell>
          <cell r="AD1075" t="e">
            <v>#N/A</v>
          </cell>
          <cell r="AE1075" t="e">
            <v>#N/A</v>
          </cell>
          <cell r="AF1075" t="e">
            <v>#N/A</v>
          </cell>
        </row>
        <row r="1076">
          <cell r="A1076" t="str">
            <v>WFRESN_1_SOLAR</v>
          </cell>
          <cell r="B1076" t="str">
            <v>Joya Del Sol</v>
          </cell>
          <cell r="C1076" t="str">
            <v>Fresno</v>
          </cell>
          <cell r="D1076">
            <v>0</v>
          </cell>
          <cell r="E1076">
            <v>0</v>
          </cell>
          <cell r="F1076">
            <v>0</v>
          </cell>
          <cell r="G1076">
            <v>0</v>
          </cell>
          <cell r="H1076">
            <v>0</v>
          </cell>
          <cell r="I1076">
            <v>0</v>
          </cell>
          <cell r="J1076">
            <v>0</v>
          </cell>
          <cell r="K1076">
            <v>0</v>
          </cell>
          <cell r="L1076">
            <v>0</v>
          </cell>
          <cell r="M1076">
            <v>0</v>
          </cell>
          <cell r="N1076">
            <v>0</v>
          </cell>
          <cell r="O1076">
            <v>0</v>
          </cell>
          <cell r="P1076" t="str">
            <v>N</v>
          </cell>
          <cell r="Q1076" t="str">
            <v>North</v>
          </cell>
          <cell r="R1076" t="str">
            <v>EO</v>
          </cell>
          <cell r="S1076" t="str">
            <v/>
          </cell>
          <cell r="T1076" t="str">
            <v/>
          </cell>
          <cell r="U1076">
            <v>0.01</v>
          </cell>
          <cell r="V1076">
            <v>0.05</v>
          </cell>
          <cell r="W1076">
            <v>0.05</v>
          </cell>
          <cell r="X1076">
            <v>0.07</v>
          </cell>
          <cell r="Y1076">
            <v>0.1</v>
          </cell>
          <cell r="Z1076">
            <v>0.2</v>
          </cell>
          <cell r="AA1076">
            <v>0.22</v>
          </cell>
          <cell r="AB1076">
            <v>0.19</v>
          </cell>
          <cell r="AC1076">
            <v>0.17</v>
          </cell>
          <cell r="AD1076">
            <v>0.11</v>
          </cell>
          <cell r="AE1076">
            <v>0.09</v>
          </cell>
          <cell r="AF1076">
            <v>0.05</v>
          </cell>
        </row>
        <row r="1077">
          <cell r="A1077" t="str">
            <v>WHEATL_6_LNDFIL</v>
          </cell>
          <cell r="B1077" t="str">
            <v>G2 ENERGY, OSTROM ROAD LLC</v>
          </cell>
          <cell r="C1077" t="str">
            <v>Sierra</v>
          </cell>
          <cell r="D1077">
            <v>3.55</v>
          </cell>
          <cell r="E1077">
            <v>3.55</v>
          </cell>
          <cell r="F1077">
            <v>3.55</v>
          </cell>
          <cell r="G1077">
            <v>3.55</v>
          </cell>
          <cell r="H1077">
            <v>3.55</v>
          </cell>
          <cell r="I1077">
            <v>3.55</v>
          </cell>
          <cell r="J1077">
            <v>3.55</v>
          </cell>
          <cell r="K1077">
            <v>3.55</v>
          </cell>
          <cell r="L1077">
            <v>3.55</v>
          </cell>
          <cell r="M1077">
            <v>3.55</v>
          </cell>
          <cell r="N1077">
            <v>3.55</v>
          </cell>
          <cell r="O1077">
            <v>3.55</v>
          </cell>
          <cell r="P1077" t="str">
            <v>N</v>
          </cell>
          <cell r="Q1077" t="str">
            <v>North</v>
          </cell>
          <cell r="R1077" t="str">
            <v>FC</v>
          </cell>
          <cell r="S1077" t="str">
            <v/>
          </cell>
          <cell r="U1077">
            <v>3.42</v>
          </cell>
          <cell r="V1077">
            <v>3.37</v>
          </cell>
          <cell r="W1077">
            <v>3.39</v>
          </cell>
          <cell r="X1077">
            <v>3.26</v>
          </cell>
          <cell r="Y1077">
            <v>3.26</v>
          </cell>
          <cell r="Z1077">
            <v>3.03</v>
          </cell>
          <cell r="AA1077">
            <v>3.3</v>
          </cell>
          <cell r="AB1077">
            <v>3.13</v>
          </cell>
          <cell r="AC1077">
            <v>3.28</v>
          </cell>
          <cell r="AD1077">
            <v>3.35</v>
          </cell>
          <cell r="AE1077">
            <v>3.41</v>
          </cell>
          <cell r="AF1077">
            <v>2.72</v>
          </cell>
        </row>
        <row r="1078">
          <cell r="A1078" t="str">
            <v>WHITNY_6_SOLAR</v>
          </cell>
          <cell r="B1078" t="str">
            <v>Whitney Point Solar</v>
          </cell>
          <cell r="C1078" t="str">
            <v>Fresno</v>
          </cell>
          <cell r="D1078">
            <v>0</v>
          </cell>
          <cell r="E1078">
            <v>0</v>
          </cell>
          <cell r="F1078">
            <v>0</v>
          </cell>
          <cell r="G1078">
            <v>0</v>
          </cell>
          <cell r="H1078">
            <v>0</v>
          </cell>
          <cell r="I1078">
            <v>0</v>
          </cell>
          <cell r="J1078">
            <v>0</v>
          </cell>
          <cell r="K1078">
            <v>0</v>
          </cell>
          <cell r="L1078">
            <v>0</v>
          </cell>
          <cell r="M1078">
            <v>0</v>
          </cell>
          <cell r="N1078">
            <v>0</v>
          </cell>
          <cell r="O1078">
            <v>0</v>
          </cell>
          <cell r="P1078" t="str">
            <v>N</v>
          </cell>
          <cell r="Q1078" t="str">
            <v>North</v>
          </cell>
          <cell r="R1078" t="str">
            <v>EO</v>
          </cell>
          <cell r="S1078" t="str">
            <v/>
          </cell>
          <cell r="T1078" t="str">
            <v/>
          </cell>
          <cell r="U1078">
            <v>0.08</v>
          </cell>
          <cell r="V1078">
            <v>0.6</v>
          </cell>
          <cell r="W1078">
            <v>0.7</v>
          </cell>
          <cell r="X1078">
            <v>0.88</v>
          </cell>
          <cell r="Y1078">
            <v>1.28</v>
          </cell>
          <cell r="Z1078">
            <v>2.62</v>
          </cell>
          <cell r="AA1078">
            <v>2.88</v>
          </cell>
          <cell r="AB1078">
            <v>2.48</v>
          </cell>
          <cell r="AC1078">
            <v>2.22</v>
          </cell>
          <cell r="AD1078">
            <v>1.48</v>
          </cell>
          <cell r="AE1078">
            <v>1.14</v>
          </cell>
          <cell r="AF1078">
            <v>0.7</v>
          </cell>
        </row>
        <row r="1079">
          <cell r="A1079" t="str">
            <v>WHTWTR_1_WINDA1</v>
          </cell>
          <cell r="B1079" t="str">
            <v>Whitewater Hill Wind Project</v>
          </cell>
          <cell r="C1079" t="str">
            <v>LA Basin</v>
          </cell>
          <cell r="D1079">
            <v>10.87</v>
          </cell>
          <cell r="E1079">
            <v>11.56</v>
          </cell>
          <cell r="F1079">
            <v>10.16</v>
          </cell>
          <cell r="G1079">
            <v>9.73</v>
          </cell>
          <cell r="H1079">
            <v>10.35</v>
          </cell>
          <cell r="I1079">
            <v>9.48</v>
          </cell>
          <cell r="J1079">
            <v>8.81</v>
          </cell>
          <cell r="K1079">
            <v>6.69</v>
          </cell>
          <cell r="L1079">
            <v>6.92</v>
          </cell>
          <cell r="M1079">
            <v>6.42</v>
          </cell>
          <cell r="N1079">
            <v>8.65</v>
          </cell>
          <cell r="O1079">
            <v>10.47</v>
          </cell>
          <cell r="P1079" t="str">
            <v>N</v>
          </cell>
          <cell r="Q1079" t="str">
            <v>South</v>
          </cell>
          <cell r="R1079" t="str">
            <v>FC</v>
          </cell>
          <cell r="S1079" t="str">
            <v/>
          </cell>
          <cell r="T1079" t="str">
            <v/>
          </cell>
          <cell r="U1079">
            <v>10.867050280822209</v>
          </cell>
          <cell r="V1079">
            <v>11.557860676558255</v>
          </cell>
          <cell r="W1079">
            <v>10.155394772352626</v>
          </cell>
          <cell r="X1079">
            <v>9.72971889559187</v>
          </cell>
          <cell r="Y1079">
            <v>10.346009184509509</v>
          </cell>
          <cell r="Z1079">
            <v>9.48334005976707</v>
          </cell>
          <cell r="AA1079">
            <v>8.81081080084243</v>
          </cell>
          <cell r="AB1079">
            <v>6.694830808577884</v>
          </cell>
          <cell r="AC1079">
            <v>6.915949606827941</v>
          </cell>
          <cell r="AD1079">
            <v>6.41584951889185</v>
          </cell>
          <cell r="AE1079">
            <v>8.646533116742066</v>
          </cell>
          <cell r="AF1079">
            <v>10.473828310808104</v>
          </cell>
        </row>
        <row r="1080">
          <cell r="A1080" t="str">
            <v>WISE_1_UNIT 1</v>
          </cell>
          <cell r="B1080" t="str">
            <v>Wise Hydro Unit 1</v>
          </cell>
          <cell r="C1080" t="str">
            <v>Sierra</v>
          </cell>
          <cell r="D1080">
            <v>3.85</v>
          </cell>
          <cell r="E1080">
            <v>5</v>
          </cell>
          <cell r="F1080">
            <v>4.51</v>
          </cell>
          <cell r="G1080">
            <v>6.48</v>
          </cell>
          <cell r="H1080">
            <v>8.44</v>
          </cell>
          <cell r="I1080">
            <v>7.84</v>
          </cell>
          <cell r="J1080">
            <v>9.28</v>
          </cell>
          <cell r="K1080">
            <v>7.36</v>
          </cell>
          <cell r="L1080">
            <v>5.84</v>
          </cell>
          <cell r="M1080">
            <v>2.54</v>
          </cell>
          <cell r="N1080">
            <v>0</v>
          </cell>
          <cell r="O1080">
            <v>3.68</v>
          </cell>
          <cell r="P1080" t="str">
            <v>Y</v>
          </cell>
          <cell r="Q1080" t="str">
            <v>North</v>
          </cell>
          <cell r="R1080" t="str">
            <v>FC</v>
          </cell>
          <cell r="S1080" t="str">
            <v/>
          </cell>
          <cell r="T1080" t="str">
            <v/>
          </cell>
          <cell r="U1080" t="e">
            <v>#N/A</v>
          </cell>
          <cell r="V1080" t="e">
            <v>#N/A</v>
          </cell>
          <cell r="W1080" t="e">
            <v>#N/A</v>
          </cell>
          <cell r="X1080" t="e">
            <v>#N/A</v>
          </cell>
          <cell r="Y1080" t="e">
            <v>#N/A</v>
          </cell>
          <cell r="Z1080" t="e">
            <v>#N/A</v>
          </cell>
          <cell r="AA1080" t="e">
            <v>#N/A</v>
          </cell>
          <cell r="AB1080" t="e">
            <v>#N/A</v>
          </cell>
          <cell r="AC1080" t="e">
            <v>#N/A</v>
          </cell>
          <cell r="AD1080" t="e">
            <v>#N/A</v>
          </cell>
          <cell r="AE1080" t="e">
            <v>#N/A</v>
          </cell>
          <cell r="AF1080" t="e">
            <v>#N/A</v>
          </cell>
        </row>
        <row r="1081">
          <cell r="A1081" t="str">
            <v>WISE_1_UNIT 2</v>
          </cell>
          <cell r="B1081" t="str">
            <v>WISE HYDRO UNIT 2</v>
          </cell>
          <cell r="C1081" t="str">
            <v>Sierra</v>
          </cell>
          <cell r="D1081">
            <v>0</v>
          </cell>
          <cell r="E1081">
            <v>0</v>
          </cell>
          <cell r="F1081">
            <v>0</v>
          </cell>
          <cell r="G1081">
            <v>0</v>
          </cell>
          <cell r="H1081">
            <v>0</v>
          </cell>
          <cell r="I1081">
            <v>0</v>
          </cell>
          <cell r="J1081">
            <v>0</v>
          </cell>
          <cell r="K1081">
            <v>0</v>
          </cell>
          <cell r="L1081">
            <v>0</v>
          </cell>
          <cell r="M1081">
            <v>0</v>
          </cell>
          <cell r="N1081">
            <v>0</v>
          </cell>
          <cell r="O1081">
            <v>0</v>
          </cell>
          <cell r="P1081" t="str">
            <v>Y</v>
          </cell>
          <cell r="Q1081" t="str">
            <v>North</v>
          </cell>
          <cell r="R1081" t="str">
            <v>FC</v>
          </cell>
          <cell r="S1081" t="str">
            <v/>
          </cell>
          <cell r="T1081" t="str">
            <v/>
          </cell>
          <cell r="U1081" t="e">
            <v>#N/A</v>
          </cell>
          <cell r="V1081" t="e">
            <v>#N/A</v>
          </cell>
          <cell r="W1081" t="e">
            <v>#N/A</v>
          </cell>
          <cell r="X1081" t="e">
            <v>#N/A</v>
          </cell>
          <cell r="Y1081" t="e">
            <v>#N/A</v>
          </cell>
          <cell r="Z1081" t="e">
            <v>#N/A</v>
          </cell>
          <cell r="AA1081" t="e">
            <v>#N/A</v>
          </cell>
          <cell r="AB1081" t="e">
            <v>#N/A</v>
          </cell>
          <cell r="AC1081" t="e">
            <v>#N/A</v>
          </cell>
          <cell r="AD1081" t="e">
            <v>#N/A</v>
          </cell>
          <cell r="AE1081" t="e">
            <v>#N/A</v>
          </cell>
          <cell r="AF1081" t="e">
            <v>#N/A</v>
          </cell>
        </row>
        <row r="1082">
          <cell r="A1082" t="str">
            <v>WISHON_6_UNITS</v>
          </cell>
          <cell r="B1082" t="str">
            <v>Wishon/San Joaquin  #1-A AGGREGATE</v>
          </cell>
          <cell r="C1082" t="str">
            <v>Fresno</v>
          </cell>
          <cell r="D1082">
            <v>1.3</v>
          </cell>
          <cell r="E1082">
            <v>1.68</v>
          </cell>
          <cell r="F1082">
            <v>2.48</v>
          </cell>
          <cell r="G1082">
            <v>2.38</v>
          </cell>
          <cell r="H1082">
            <v>0.8</v>
          </cell>
          <cell r="I1082">
            <v>0.4</v>
          </cell>
          <cell r="J1082">
            <v>0</v>
          </cell>
          <cell r="K1082">
            <v>0</v>
          </cell>
          <cell r="L1082">
            <v>0</v>
          </cell>
          <cell r="M1082">
            <v>7.01</v>
          </cell>
          <cell r="N1082">
            <v>6.46</v>
          </cell>
          <cell r="O1082">
            <v>1.84</v>
          </cell>
          <cell r="P1082" t="str">
            <v>Y</v>
          </cell>
          <cell r="Q1082" t="str">
            <v>North</v>
          </cell>
          <cell r="R1082" t="str">
            <v>FC</v>
          </cell>
          <cell r="S1082" t="str">
            <v/>
          </cell>
          <cell r="T1082" t="str">
            <v/>
          </cell>
          <cell r="U1082" t="e">
            <v>#N/A</v>
          </cell>
          <cell r="V1082" t="e">
            <v>#N/A</v>
          </cell>
          <cell r="W1082" t="e">
            <v>#N/A</v>
          </cell>
          <cell r="X1082" t="e">
            <v>#N/A</v>
          </cell>
          <cell r="Y1082" t="e">
            <v>#N/A</v>
          </cell>
          <cell r="Z1082" t="e">
            <v>#N/A</v>
          </cell>
          <cell r="AA1082" t="e">
            <v>#N/A</v>
          </cell>
          <cell r="AB1082" t="e">
            <v>#N/A</v>
          </cell>
          <cell r="AC1082" t="e">
            <v>#N/A</v>
          </cell>
          <cell r="AD1082" t="e">
            <v>#N/A</v>
          </cell>
          <cell r="AE1082" t="e">
            <v>#N/A</v>
          </cell>
          <cell r="AF1082" t="e">
            <v>#N/A</v>
          </cell>
        </row>
        <row r="1083">
          <cell r="A1083" t="str">
            <v>WISTRA_2_WRSSR1</v>
          </cell>
          <cell r="B1083" t="str">
            <v>Wistaria Ranch Solar</v>
          </cell>
          <cell r="C1083" t="str">
            <v>San Diego-IV</v>
          </cell>
          <cell r="D1083">
            <v>0.4</v>
          </cell>
          <cell r="E1083">
            <v>3</v>
          </cell>
          <cell r="F1083">
            <v>3.5</v>
          </cell>
          <cell r="G1083">
            <v>4.4</v>
          </cell>
          <cell r="H1083">
            <v>6.4</v>
          </cell>
          <cell r="I1083">
            <v>13.1</v>
          </cell>
          <cell r="J1083">
            <v>14.4</v>
          </cell>
          <cell r="K1083">
            <v>12.4</v>
          </cell>
          <cell r="L1083">
            <v>11.1</v>
          </cell>
          <cell r="M1083">
            <v>7.4</v>
          </cell>
          <cell r="N1083">
            <v>5.7</v>
          </cell>
          <cell r="O1083">
            <v>3.5</v>
          </cell>
          <cell r="P1083" t="str">
            <v>N</v>
          </cell>
          <cell r="Q1083" t="str">
            <v>South</v>
          </cell>
          <cell r="R1083" t="str">
            <v>FC</v>
          </cell>
          <cell r="S1083" t="str">
            <v/>
          </cell>
          <cell r="T1083" t="str">
            <v/>
          </cell>
          <cell r="U1083">
            <v>0.4</v>
          </cell>
          <cell r="V1083">
            <v>3</v>
          </cell>
          <cell r="W1083">
            <v>3.5</v>
          </cell>
          <cell r="X1083">
            <v>4.4</v>
          </cell>
          <cell r="Y1083">
            <v>6.4</v>
          </cell>
          <cell r="Z1083">
            <v>13.1</v>
          </cell>
          <cell r="AA1083">
            <v>14.4</v>
          </cell>
          <cell r="AB1083">
            <v>12.4</v>
          </cell>
          <cell r="AC1083">
            <v>11.1</v>
          </cell>
          <cell r="AD1083">
            <v>7.4</v>
          </cell>
          <cell r="AE1083">
            <v>5.7</v>
          </cell>
          <cell r="AF1083">
            <v>3.5</v>
          </cell>
        </row>
        <row r="1084">
          <cell r="A1084" t="str">
            <v>WLDWD_1_SOLAR1</v>
          </cell>
          <cell r="B1084" t="str">
            <v>Wildwood Solar I</v>
          </cell>
          <cell r="C1084" t="str">
            <v>CAISO System</v>
          </cell>
          <cell r="D1084">
            <v>0.08</v>
          </cell>
          <cell r="E1084">
            <v>0.6</v>
          </cell>
          <cell r="F1084">
            <v>0.7</v>
          </cell>
          <cell r="G1084">
            <v>0.88</v>
          </cell>
          <cell r="H1084">
            <v>1.28</v>
          </cell>
          <cell r="I1084">
            <v>2.62</v>
          </cell>
          <cell r="J1084">
            <v>2.88</v>
          </cell>
          <cell r="K1084">
            <v>2.48</v>
          </cell>
          <cell r="L1084">
            <v>2.22</v>
          </cell>
          <cell r="M1084">
            <v>1.48</v>
          </cell>
          <cell r="N1084">
            <v>1.14</v>
          </cell>
          <cell r="O1084">
            <v>0.7</v>
          </cell>
          <cell r="P1084" t="str">
            <v>N</v>
          </cell>
          <cell r="Q1084" t="str">
            <v>North</v>
          </cell>
          <cell r="R1084" t="str">
            <v>FC</v>
          </cell>
          <cell r="S1084" t="str">
            <v/>
          </cell>
          <cell r="T1084" t="str">
            <v/>
          </cell>
          <cell r="U1084">
            <v>0.08</v>
          </cell>
          <cell r="V1084">
            <v>0.6</v>
          </cell>
          <cell r="W1084">
            <v>0.7</v>
          </cell>
          <cell r="X1084">
            <v>0.88</v>
          </cell>
          <cell r="Y1084">
            <v>1.28</v>
          </cell>
          <cell r="Z1084">
            <v>2.62</v>
          </cell>
          <cell r="AA1084">
            <v>2.88</v>
          </cell>
          <cell r="AB1084">
            <v>2.48</v>
          </cell>
          <cell r="AC1084">
            <v>2.22</v>
          </cell>
          <cell r="AD1084">
            <v>1.48</v>
          </cell>
          <cell r="AE1084">
            <v>1.14</v>
          </cell>
          <cell r="AF1084">
            <v>0.7</v>
          </cell>
        </row>
        <row r="1085">
          <cell r="A1085" t="str">
            <v>WLDWD_1_SOLAR2</v>
          </cell>
          <cell r="B1085" t="str">
            <v>Wildwood Solar 2</v>
          </cell>
          <cell r="C1085" t="str">
            <v>CAISO System</v>
          </cell>
          <cell r="D1085">
            <v>0.06</v>
          </cell>
          <cell r="E1085">
            <v>0.45</v>
          </cell>
          <cell r="F1085">
            <v>0.53</v>
          </cell>
          <cell r="G1085">
            <v>0.66</v>
          </cell>
          <cell r="H1085">
            <v>0.96</v>
          </cell>
          <cell r="I1085">
            <v>1.97</v>
          </cell>
          <cell r="J1085">
            <v>2.16</v>
          </cell>
          <cell r="K1085">
            <v>1.86</v>
          </cell>
          <cell r="L1085">
            <v>1.67</v>
          </cell>
          <cell r="M1085">
            <v>1.11</v>
          </cell>
          <cell r="N1085">
            <v>0.86</v>
          </cell>
          <cell r="O1085">
            <v>0.53</v>
          </cell>
          <cell r="P1085" t="str">
            <v>N</v>
          </cell>
          <cell r="Q1085" t="str">
            <v>North</v>
          </cell>
          <cell r="R1085" t="str">
            <v>FC</v>
          </cell>
          <cell r="S1085" t="str">
            <v/>
          </cell>
          <cell r="T1085" t="str">
            <v/>
          </cell>
          <cell r="U1085">
            <v>0.06</v>
          </cell>
          <cell r="V1085">
            <v>0.45</v>
          </cell>
          <cell r="W1085">
            <v>0.53</v>
          </cell>
          <cell r="X1085">
            <v>0.66</v>
          </cell>
          <cell r="Y1085">
            <v>0.96</v>
          </cell>
          <cell r="Z1085">
            <v>1.97</v>
          </cell>
          <cell r="AA1085">
            <v>2.16</v>
          </cell>
          <cell r="AB1085">
            <v>1.86</v>
          </cell>
          <cell r="AC1085">
            <v>1.67</v>
          </cell>
          <cell r="AD1085">
            <v>1.11</v>
          </cell>
          <cell r="AE1085">
            <v>0.86</v>
          </cell>
          <cell r="AF1085">
            <v>0.53</v>
          </cell>
        </row>
        <row r="1086">
          <cell r="A1086" t="str">
            <v>WNDMAS_2_UNIT 1</v>
          </cell>
          <cell r="B1086" t="str">
            <v>BUENA VISTA ENERGY, LLC</v>
          </cell>
          <cell r="C1086" t="str">
            <v>Bay Area</v>
          </cell>
          <cell r="D1086">
            <v>12.48</v>
          </cell>
          <cell r="E1086">
            <v>13.39</v>
          </cell>
          <cell r="F1086">
            <v>11.94</v>
          </cell>
          <cell r="G1086">
            <v>12.61</v>
          </cell>
          <cell r="H1086">
            <v>13.05</v>
          </cell>
          <cell r="I1086">
            <v>9.63</v>
          </cell>
          <cell r="J1086">
            <v>8.56</v>
          </cell>
          <cell r="K1086">
            <v>8.04</v>
          </cell>
          <cell r="L1086">
            <v>8.26</v>
          </cell>
          <cell r="M1086">
            <v>6.92</v>
          </cell>
          <cell r="N1086">
            <v>8.74</v>
          </cell>
          <cell r="O1086">
            <v>11.17</v>
          </cell>
          <cell r="P1086" t="str">
            <v>N</v>
          </cell>
          <cell r="Q1086" t="str">
            <v>North</v>
          </cell>
          <cell r="R1086" t="str">
            <v>FC</v>
          </cell>
          <cell r="S1086" t="str">
            <v/>
          </cell>
          <cell r="T1086" t="str">
            <v/>
          </cell>
          <cell r="U1086">
            <v>12.477965322450867</v>
          </cell>
          <cell r="V1086">
            <v>13.38784908537213</v>
          </cell>
          <cell r="W1086">
            <v>11.94061593106972</v>
          </cell>
          <cell r="X1086">
            <v>12.614478353850673</v>
          </cell>
          <cell r="Y1086">
            <v>13.050292725934233</v>
          </cell>
          <cell r="Z1086">
            <v>9.626824700090951</v>
          </cell>
          <cell r="AA1086">
            <v>8.561790262923328</v>
          </cell>
          <cell r="AB1086">
            <v>8.041284628960085</v>
          </cell>
          <cell r="AC1086">
            <v>8.255992773154162</v>
          </cell>
          <cell r="AD1086">
            <v>6.918554069535818</v>
          </cell>
          <cell r="AE1086">
            <v>8.740676471944607</v>
          </cell>
          <cell r="AF1086">
            <v>11.17237632147374</v>
          </cell>
        </row>
        <row r="1087">
          <cell r="A1087" t="str">
            <v>WNDSTR_2_WIND</v>
          </cell>
          <cell r="B1087" t="str">
            <v>Windstar</v>
          </cell>
          <cell r="C1087" t="str">
            <v>CAISO System</v>
          </cell>
          <cell r="D1087">
            <v>21.2</v>
          </cell>
          <cell r="E1087">
            <v>22.55</v>
          </cell>
          <cell r="F1087">
            <v>19.82</v>
          </cell>
          <cell r="G1087">
            <v>18.98</v>
          </cell>
          <cell r="H1087">
            <v>20.19</v>
          </cell>
          <cell r="I1087">
            <v>18.5</v>
          </cell>
          <cell r="J1087">
            <v>17.19</v>
          </cell>
          <cell r="K1087">
            <v>13.06</v>
          </cell>
          <cell r="L1087">
            <v>13.49</v>
          </cell>
          <cell r="M1087">
            <v>12.52</v>
          </cell>
          <cell r="N1087">
            <v>16.87</v>
          </cell>
          <cell r="O1087">
            <v>20.44</v>
          </cell>
          <cell r="P1087" t="str">
            <v>N</v>
          </cell>
          <cell r="Q1087" t="str">
            <v>South</v>
          </cell>
          <cell r="R1087" t="str">
            <v>FC</v>
          </cell>
          <cell r="S1087" t="str">
            <v/>
          </cell>
          <cell r="T1087" t="str">
            <v/>
          </cell>
          <cell r="U1087">
            <v>21.204000547945775</v>
          </cell>
          <cell r="V1087">
            <v>22.55192327133318</v>
          </cell>
          <cell r="W1087">
            <v>19.81540443385878</v>
          </cell>
          <cell r="X1087">
            <v>18.984817357252428</v>
          </cell>
          <cell r="Y1087">
            <v>20.187334994164896</v>
          </cell>
          <cell r="Z1087">
            <v>18.50407816539916</v>
          </cell>
          <cell r="AA1087">
            <v>17.19182595286328</v>
          </cell>
          <cell r="AB1087">
            <v>13.063084504542214</v>
          </cell>
          <cell r="AC1087">
            <v>13.49453581820086</v>
          </cell>
          <cell r="AD1087">
            <v>12.518730768569464</v>
          </cell>
          <cell r="AE1087">
            <v>16.87128413022842</v>
          </cell>
          <cell r="AF1087">
            <v>20.436738167430445</v>
          </cell>
        </row>
        <row r="1088">
          <cell r="A1088" t="str">
            <v>WOLFSK_1_UNITA1</v>
          </cell>
          <cell r="B1088" t="str">
            <v>Wolfskill Energy Center</v>
          </cell>
          <cell r="C1088" t="str">
            <v>CAISO System</v>
          </cell>
          <cell r="D1088">
            <v>46.9</v>
          </cell>
          <cell r="E1088">
            <v>46.9</v>
          </cell>
          <cell r="F1088">
            <v>46.9</v>
          </cell>
          <cell r="G1088">
            <v>46.9</v>
          </cell>
          <cell r="H1088">
            <v>46.9</v>
          </cell>
          <cell r="I1088">
            <v>46.9</v>
          </cell>
          <cell r="J1088">
            <v>46.9</v>
          </cell>
          <cell r="K1088">
            <v>46.9</v>
          </cell>
          <cell r="L1088">
            <v>46.9</v>
          </cell>
          <cell r="M1088">
            <v>46.9</v>
          </cell>
          <cell r="N1088">
            <v>46.9</v>
          </cell>
          <cell r="O1088">
            <v>46.9</v>
          </cell>
          <cell r="P1088" t="str">
            <v>Y</v>
          </cell>
          <cell r="Q1088" t="str">
            <v>North</v>
          </cell>
          <cell r="R1088" t="str">
            <v>FC</v>
          </cell>
          <cell r="S1088" t="str">
            <v/>
          </cell>
          <cell r="T1088" t="str">
            <v/>
          </cell>
          <cell r="U1088" t="e">
            <v>#N/A</v>
          </cell>
          <cell r="V1088" t="e">
            <v>#N/A</v>
          </cell>
          <cell r="W1088" t="e">
            <v>#N/A</v>
          </cell>
          <cell r="X1088" t="e">
            <v>#N/A</v>
          </cell>
          <cell r="Y1088" t="e">
            <v>#N/A</v>
          </cell>
          <cell r="Z1088" t="e">
            <v>#N/A</v>
          </cell>
          <cell r="AA1088" t="e">
            <v>#N/A</v>
          </cell>
          <cell r="AB1088" t="e">
            <v>#N/A</v>
          </cell>
          <cell r="AC1088" t="e">
            <v>#N/A</v>
          </cell>
          <cell r="AD1088" t="e">
            <v>#N/A</v>
          </cell>
          <cell r="AE1088" t="e">
            <v>#N/A</v>
          </cell>
          <cell r="AF1088" t="e">
            <v>#N/A</v>
          </cell>
        </row>
        <row r="1089">
          <cell r="A1089" t="str">
            <v>WOODWR_1_HYDRO</v>
          </cell>
          <cell r="B1089" t="str">
            <v>Quinten Luallen</v>
          </cell>
          <cell r="C1089" t="str">
            <v>Fresno</v>
          </cell>
          <cell r="D1089">
            <v>0</v>
          </cell>
          <cell r="E1089">
            <v>0</v>
          </cell>
          <cell r="F1089">
            <v>0</v>
          </cell>
          <cell r="G1089">
            <v>0</v>
          </cell>
          <cell r="H1089">
            <v>0</v>
          </cell>
          <cell r="I1089">
            <v>0</v>
          </cell>
          <cell r="J1089">
            <v>0</v>
          </cell>
          <cell r="K1089">
            <v>0</v>
          </cell>
          <cell r="L1089">
            <v>0</v>
          </cell>
          <cell r="M1089">
            <v>0</v>
          </cell>
          <cell r="N1089">
            <v>0</v>
          </cell>
          <cell r="O1089">
            <v>0</v>
          </cell>
          <cell r="P1089" t="str">
            <v>N</v>
          </cell>
          <cell r="Q1089" t="str">
            <v>North</v>
          </cell>
          <cell r="R1089" t="str">
            <v>EO</v>
          </cell>
          <cell r="S1089" t="str">
            <v/>
          </cell>
          <cell r="T1089" t="str">
            <v/>
          </cell>
          <cell r="U1089">
            <v>3.31</v>
          </cell>
          <cell r="V1089">
            <v>2.97</v>
          </cell>
          <cell r="W1089">
            <v>2.93</v>
          </cell>
          <cell r="X1089">
            <v>3.5</v>
          </cell>
          <cell r="Y1089">
            <v>5.8</v>
          </cell>
          <cell r="Z1089">
            <v>4.61</v>
          </cell>
          <cell r="AA1089">
            <v>4.42</v>
          </cell>
          <cell r="AB1089">
            <v>4.08</v>
          </cell>
          <cell r="AC1089">
            <v>3.72</v>
          </cell>
          <cell r="AD1089">
            <v>3.37</v>
          </cell>
          <cell r="AE1089">
            <v>3.23</v>
          </cell>
          <cell r="AF1089">
            <v>4.42</v>
          </cell>
        </row>
        <row r="1090">
          <cell r="A1090" t="str">
            <v>WRGHTP_7_AMENGY</v>
          </cell>
          <cell r="B1090" t="str">
            <v>SMALL QF AGGREGATION - LOS BANOS</v>
          </cell>
          <cell r="C1090" t="str">
            <v>Fresno</v>
          </cell>
          <cell r="D1090">
            <v>0</v>
          </cell>
          <cell r="E1090">
            <v>0.05</v>
          </cell>
          <cell r="F1090">
            <v>0.03</v>
          </cell>
          <cell r="G1090">
            <v>0.06</v>
          </cell>
          <cell r="H1090">
            <v>0.17</v>
          </cell>
          <cell r="I1090">
            <v>0.24</v>
          </cell>
          <cell r="J1090">
            <v>0.51</v>
          </cell>
          <cell r="K1090">
            <v>0.51</v>
          </cell>
          <cell r="L1090">
            <v>0.51</v>
          </cell>
          <cell r="M1090">
            <v>0.31</v>
          </cell>
          <cell r="N1090">
            <v>0.21</v>
          </cell>
          <cell r="O1090">
            <v>0.02</v>
          </cell>
          <cell r="P1090" t="str">
            <v>N</v>
          </cell>
          <cell r="Q1090" t="str">
            <v>North</v>
          </cell>
          <cell r="R1090" t="str">
            <v>FC</v>
          </cell>
          <cell r="S1090" t="str">
            <v/>
          </cell>
          <cell r="T1090" t="str">
            <v/>
          </cell>
          <cell r="U1090">
            <v>0</v>
          </cell>
          <cell r="V1090">
            <v>0.05</v>
          </cell>
          <cell r="W1090">
            <v>0.03</v>
          </cell>
          <cell r="X1090">
            <v>0.06</v>
          </cell>
          <cell r="Y1090">
            <v>0.17</v>
          </cell>
          <cell r="Z1090">
            <v>0.24</v>
          </cell>
          <cell r="AA1090">
            <v>0.51</v>
          </cell>
          <cell r="AB1090">
            <v>0.51</v>
          </cell>
          <cell r="AC1090">
            <v>0.51</v>
          </cell>
          <cell r="AD1090">
            <v>0.31</v>
          </cell>
          <cell r="AE1090">
            <v>0.21</v>
          </cell>
          <cell r="AF1090">
            <v>0.02</v>
          </cell>
        </row>
        <row r="1091">
          <cell r="A1091" t="str">
            <v>WRGTSR_2_WSFSR1</v>
          </cell>
          <cell r="B1091" t="str">
            <v>Wright Solar Freeman</v>
          </cell>
          <cell r="C1091" t="str">
            <v>CAISO System</v>
          </cell>
          <cell r="D1091">
            <v>0.8</v>
          </cell>
          <cell r="E1091">
            <v>6</v>
          </cell>
          <cell r="F1091">
            <v>7</v>
          </cell>
          <cell r="G1091">
            <v>8.8</v>
          </cell>
          <cell r="H1091">
            <v>12.8</v>
          </cell>
          <cell r="I1091">
            <v>26.2</v>
          </cell>
          <cell r="J1091">
            <v>28.8</v>
          </cell>
          <cell r="K1091">
            <v>24.8</v>
          </cell>
          <cell r="L1091">
            <v>22.2</v>
          </cell>
          <cell r="M1091">
            <v>14.8</v>
          </cell>
          <cell r="N1091">
            <v>11.4</v>
          </cell>
          <cell r="O1091">
            <v>7</v>
          </cell>
          <cell r="P1091" t="str">
            <v>N</v>
          </cell>
          <cell r="Q1091" t="str">
            <v>North</v>
          </cell>
          <cell r="R1091" t="str">
            <v>FC</v>
          </cell>
          <cell r="S1091" t="str">
            <v/>
          </cell>
          <cell r="T1091" t="str">
            <v/>
          </cell>
          <cell r="U1091">
            <v>0.8</v>
          </cell>
          <cell r="V1091">
            <v>6</v>
          </cell>
          <cell r="W1091">
            <v>7</v>
          </cell>
          <cell r="X1091">
            <v>8.8</v>
          </cell>
          <cell r="Y1091">
            <v>12.8</v>
          </cell>
          <cell r="Z1091">
            <v>26.2</v>
          </cell>
          <cell r="AA1091">
            <v>28.8</v>
          </cell>
          <cell r="AB1091">
            <v>24.8</v>
          </cell>
          <cell r="AC1091">
            <v>22.2</v>
          </cell>
          <cell r="AD1091">
            <v>14.8</v>
          </cell>
          <cell r="AE1091">
            <v>11.4</v>
          </cell>
          <cell r="AF1091">
            <v>7</v>
          </cell>
        </row>
        <row r="1092">
          <cell r="A1092" t="str">
            <v>WSENGY_1_UNIT 1</v>
          </cell>
          <cell r="B1092" t="str">
            <v>Wheelabrator Shasta</v>
          </cell>
          <cell r="C1092" t="str">
            <v>CAISO System</v>
          </cell>
          <cell r="D1092">
            <v>34.02</v>
          </cell>
          <cell r="E1092">
            <v>34.03</v>
          </cell>
          <cell r="F1092">
            <v>34.02</v>
          </cell>
          <cell r="G1092">
            <v>33.45</v>
          </cell>
          <cell r="H1092">
            <v>34.02</v>
          </cell>
          <cell r="I1092">
            <v>34.02</v>
          </cell>
          <cell r="J1092">
            <v>34.18</v>
          </cell>
          <cell r="K1092">
            <v>36.25</v>
          </cell>
          <cell r="L1092">
            <v>34.56</v>
          </cell>
          <cell r="M1092">
            <v>34.04</v>
          </cell>
          <cell r="N1092">
            <v>32.96</v>
          </cell>
          <cell r="O1092">
            <v>34.04</v>
          </cell>
          <cell r="P1092" t="str">
            <v>N</v>
          </cell>
          <cell r="Q1092" t="str">
            <v>North</v>
          </cell>
          <cell r="R1092" t="str">
            <v>FC</v>
          </cell>
          <cell r="S1092" t="str">
            <v/>
          </cell>
          <cell r="T1092" t="str">
            <v/>
          </cell>
          <cell r="U1092">
            <v>34.02</v>
          </cell>
          <cell r="V1092">
            <v>34.03</v>
          </cell>
          <cell r="W1092">
            <v>34.02</v>
          </cell>
          <cell r="X1092">
            <v>33.45</v>
          </cell>
          <cell r="Y1092">
            <v>34.02</v>
          </cell>
          <cell r="Z1092">
            <v>34.02</v>
          </cell>
          <cell r="AA1092">
            <v>34.18</v>
          </cell>
          <cell r="AB1092">
            <v>36.25</v>
          </cell>
          <cell r="AC1092">
            <v>34.56</v>
          </cell>
          <cell r="AD1092">
            <v>34.04</v>
          </cell>
          <cell r="AE1092">
            <v>32.96</v>
          </cell>
          <cell r="AF1092">
            <v>34.04</v>
          </cell>
        </row>
        <row r="1093">
          <cell r="A1093" t="str">
            <v>WSTWND_2_M89WD1</v>
          </cell>
          <cell r="B1093" t="str">
            <v>Mojave 89</v>
          </cell>
          <cell r="C1093" t="str">
            <v>CAISO System</v>
          </cell>
          <cell r="D1093">
            <v>14.6</v>
          </cell>
          <cell r="E1093">
            <v>15.53</v>
          </cell>
          <cell r="F1093">
            <v>13.65</v>
          </cell>
          <cell r="G1093">
            <v>13.08</v>
          </cell>
          <cell r="H1093">
            <v>13.9</v>
          </cell>
          <cell r="I1093">
            <v>12.74</v>
          </cell>
          <cell r="J1093">
            <v>11.84</v>
          </cell>
          <cell r="K1093">
            <v>9</v>
          </cell>
          <cell r="L1093">
            <v>9.29</v>
          </cell>
          <cell r="M1093">
            <v>8.62</v>
          </cell>
          <cell r="N1093">
            <v>11.62</v>
          </cell>
          <cell r="O1093">
            <v>14.08</v>
          </cell>
          <cell r="P1093" t="str">
            <v>Y</v>
          </cell>
          <cell r="Q1093" t="str">
            <v>South</v>
          </cell>
          <cell r="R1093" t="str">
            <v>FC</v>
          </cell>
          <cell r="S1093" t="str">
            <v/>
          </cell>
          <cell r="T1093" t="str">
            <v>Hybrid - However Wind is FCDS and BESS is EO</v>
          </cell>
          <cell r="U1093">
            <v>14.604255377397653</v>
          </cell>
          <cell r="V1093">
            <v>15.532637153130729</v>
          </cell>
          <cell r="W1093">
            <v>13.647859803820237</v>
          </cell>
          <cell r="X1093">
            <v>13.07579295480761</v>
          </cell>
          <cell r="Y1093">
            <v>13.904026977231073</v>
          </cell>
          <cell r="Z1093">
            <v>12.744683836418673</v>
          </cell>
          <cell r="AA1093">
            <v>11.840870125034584</v>
          </cell>
          <cell r="AB1093">
            <v>8.99719945250345</v>
          </cell>
          <cell r="AC1093">
            <v>9.294361544785843</v>
          </cell>
          <cell r="AD1093">
            <v>8.622275816852218</v>
          </cell>
          <cell r="AE1093">
            <v>11.620096944694827</v>
          </cell>
          <cell r="AF1093">
            <v>14.07580341281772</v>
          </cell>
        </row>
        <row r="1094">
          <cell r="A1094" t="str">
            <v>WSTWND_2_M90WD2</v>
          </cell>
          <cell r="B1094" t="str">
            <v>Mojave 90</v>
          </cell>
          <cell r="C1094" t="str">
            <v>CAISO System</v>
          </cell>
          <cell r="D1094">
            <v>11.45</v>
          </cell>
          <cell r="E1094">
            <v>12.18</v>
          </cell>
          <cell r="F1094">
            <v>10.7</v>
          </cell>
          <cell r="G1094">
            <v>10.25</v>
          </cell>
          <cell r="H1094">
            <v>10.9</v>
          </cell>
          <cell r="I1094">
            <v>10</v>
          </cell>
          <cell r="J1094">
            <v>9.29</v>
          </cell>
          <cell r="K1094">
            <v>7.06</v>
          </cell>
          <cell r="L1094">
            <v>7.29</v>
          </cell>
          <cell r="M1094">
            <v>6.76</v>
          </cell>
          <cell r="N1094">
            <v>9.11</v>
          </cell>
          <cell r="O1094">
            <v>11.04</v>
          </cell>
          <cell r="P1094" t="str">
            <v>N</v>
          </cell>
          <cell r="Q1094" t="str">
            <v>South</v>
          </cell>
          <cell r="R1094" t="str">
            <v>FC</v>
          </cell>
          <cell r="S1094" t="str">
            <v/>
          </cell>
          <cell r="T1094" t="str">
            <v>Hybrid - However Wind is FCDS and BESS is EO</v>
          </cell>
          <cell r="U1094">
            <v>11.453694295982045</v>
          </cell>
          <cell r="V1094">
            <v>12.181797220398474</v>
          </cell>
          <cell r="W1094">
            <v>10.703620961689387</v>
          </cell>
          <cell r="X1094">
            <v>10.25496550914252</v>
          </cell>
          <cell r="Y1094">
            <v>10.904525452681407</v>
          </cell>
          <cell r="Z1094">
            <v>9.995286222343115</v>
          </cell>
          <cell r="AA1094">
            <v>9.286451318871649</v>
          </cell>
          <cell r="AB1094">
            <v>7.0562428132035535</v>
          </cell>
          <cell r="AC1094">
            <v>7.289298431131499</v>
          </cell>
          <cell r="AD1094">
            <v>6.762201070155606</v>
          </cell>
          <cell r="AE1094">
            <v>9.11330531101172</v>
          </cell>
          <cell r="AF1094">
            <v>11.039244733440347</v>
          </cell>
        </row>
        <row r="1095">
          <cell r="A1095" t="str">
            <v>YUBACT_1_SUNSWT</v>
          </cell>
          <cell r="B1095" t="str">
            <v>YUBA CITY COGEN</v>
          </cell>
          <cell r="C1095" t="str">
            <v>Sierra</v>
          </cell>
          <cell r="D1095">
            <v>49.97</v>
          </cell>
          <cell r="E1095">
            <v>49.97</v>
          </cell>
          <cell r="F1095">
            <v>49.97</v>
          </cell>
          <cell r="G1095">
            <v>49.97</v>
          </cell>
          <cell r="H1095">
            <v>49.97</v>
          </cell>
          <cell r="I1095">
            <v>49.97</v>
          </cell>
          <cell r="J1095">
            <v>49.97</v>
          </cell>
          <cell r="K1095">
            <v>49.97</v>
          </cell>
          <cell r="L1095">
            <v>49.97</v>
          </cell>
          <cell r="M1095">
            <v>49.97</v>
          </cell>
          <cell r="N1095">
            <v>49.97</v>
          </cell>
          <cell r="O1095">
            <v>49.97</v>
          </cell>
          <cell r="P1095" t="str">
            <v>Y</v>
          </cell>
          <cell r="Q1095" t="str">
            <v>North</v>
          </cell>
          <cell r="R1095" t="str">
            <v>FC</v>
          </cell>
          <cell r="S1095" t="str">
            <v/>
          </cell>
          <cell r="T1095" t="str">
            <v/>
          </cell>
          <cell r="U1095" t="e">
            <v>#N/A</v>
          </cell>
          <cell r="V1095" t="e">
            <v>#N/A</v>
          </cell>
          <cell r="W1095" t="e">
            <v>#N/A</v>
          </cell>
          <cell r="X1095" t="e">
            <v>#N/A</v>
          </cell>
          <cell r="Y1095" t="e">
            <v>#N/A</v>
          </cell>
          <cell r="Z1095" t="e">
            <v>#N/A</v>
          </cell>
          <cell r="AA1095" t="e">
            <v>#N/A</v>
          </cell>
          <cell r="AB1095" t="e">
            <v>#N/A</v>
          </cell>
          <cell r="AC1095" t="e">
            <v>#N/A</v>
          </cell>
          <cell r="AD1095" t="e">
            <v>#N/A</v>
          </cell>
          <cell r="AE1095" t="e">
            <v>#N/A</v>
          </cell>
          <cell r="AF1095" t="e">
            <v>#N/A</v>
          </cell>
        </row>
        <row r="1096">
          <cell r="A1096" t="str">
            <v>YUBACT_6_UNITA1</v>
          </cell>
          <cell r="B1096" t="str">
            <v>Yuba City Energy Center (Calpine)</v>
          </cell>
          <cell r="C1096" t="str">
            <v>Sierra</v>
          </cell>
          <cell r="D1096">
            <v>47.16</v>
          </cell>
          <cell r="E1096">
            <v>47.16</v>
          </cell>
          <cell r="F1096">
            <v>47.16</v>
          </cell>
          <cell r="G1096">
            <v>47.16</v>
          </cell>
          <cell r="H1096">
            <v>47.16</v>
          </cell>
          <cell r="I1096">
            <v>47.16</v>
          </cell>
          <cell r="J1096">
            <v>47.16</v>
          </cell>
          <cell r="K1096">
            <v>47.16</v>
          </cell>
          <cell r="L1096">
            <v>47.16</v>
          </cell>
          <cell r="M1096">
            <v>47.16</v>
          </cell>
          <cell r="N1096">
            <v>47.16</v>
          </cell>
          <cell r="O1096">
            <v>47.16</v>
          </cell>
          <cell r="P1096" t="str">
            <v>Y</v>
          </cell>
          <cell r="Q1096" t="str">
            <v>North</v>
          </cell>
          <cell r="R1096" t="str">
            <v>FC</v>
          </cell>
          <cell r="S1096" t="str">
            <v/>
          </cell>
          <cell r="T1096" t="str">
            <v/>
          </cell>
          <cell r="U1096" t="e">
            <v>#N/A</v>
          </cell>
          <cell r="V1096" t="e">
            <v>#N/A</v>
          </cell>
          <cell r="W1096" t="e">
            <v>#N/A</v>
          </cell>
          <cell r="X1096" t="e">
            <v>#N/A</v>
          </cell>
          <cell r="Y1096" t="e">
            <v>#N/A</v>
          </cell>
          <cell r="Z1096" t="e">
            <v>#N/A</v>
          </cell>
          <cell r="AA1096" t="e">
            <v>#N/A</v>
          </cell>
          <cell r="AB1096" t="e">
            <v>#N/A</v>
          </cell>
          <cell r="AC1096" t="e">
            <v>#N/A</v>
          </cell>
          <cell r="AD1096" t="e">
            <v>#N/A</v>
          </cell>
          <cell r="AE1096" t="e">
            <v>#N/A</v>
          </cell>
          <cell r="AF1096" t="e">
            <v>#N/A</v>
          </cell>
        </row>
        <row r="1097">
          <cell r="A1097" t="str">
            <v>ZOND_6_UNIT</v>
          </cell>
          <cell r="B1097" t="str">
            <v>ZOND WINDSYSTEMS INC.</v>
          </cell>
          <cell r="C1097" t="str">
            <v>Bay Area</v>
          </cell>
          <cell r="D1097">
            <v>5.62</v>
          </cell>
          <cell r="E1097">
            <v>6.02</v>
          </cell>
          <cell r="F1097">
            <v>5.37</v>
          </cell>
          <cell r="G1097">
            <v>5.68</v>
          </cell>
          <cell r="H1097">
            <v>5.87</v>
          </cell>
          <cell r="I1097">
            <v>4.33</v>
          </cell>
          <cell r="J1097">
            <v>3.85</v>
          </cell>
          <cell r="K1097">
            <v>3.62</v>
          </cell>
          <cell r="L1097">
            <v>3.72</v>
          </cell>
          <cell r="M1097">
            <v>3.11</v>
          </cell>
          <cell r="N1097">
            <v>3.93</v>
          </cell>
          <cell r="O1097">
            <v>5.03</v>
          </cell>
          <cell r="P1097" t="str">
            <v>N</v>
          </cell>
          <cell r="Q1097" t="str">
            <v>North</v>
          </cell>
          <cell r="R1097" t="str">
            <v>FC</v>
          </cell>
          <cell r="S1097" t="str">
            <v/>
          </cell>
          <cell r="T1097" t="str">
            <v/>
          </cell>
          <cell r="U1097">
            <v>5.61508439510289</v>
          </cell>
          <cell r="V1097">
            <v>6.024532088417459</v>
          </cell>
          <cell r="W1097">
            <v>5.3732771689813745</v>
          </cell>
          <cell r="X1097">
            <v>5.676515259232803</v>
          </cell>
          <cell r="Y1097">
            <v>5.872631726670405</v>
          </cell>
          <cell r="Z1097">
            <v>4.332071115040928</v>
          </cell>
          <cell r="AA1097">
            <v>3.8528056183154975</v>
          </cell>
          <cell r="AB1097">
            <v>3.618578083032039</v>
          </cell>
          <cell r="AC1097">
            <v>3.7151967479193737</v>
          </cell>
          <cell r="AD1097">
            <v>3.1133493312911185</v>
          </cell>
          <cell r="AE1097">
            <v>3.9333044123750733</v>
          </cell>
          <cell r="AF1097">
            <v>5.027569344663183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0"/>
  <sheetViews>
    <sheetView zoomScalePageLayoutView="0" workbookViewId="0" topLeftCell="A1">
      <selection activeCell="B17" sqref="B17"/>
    </sheetView>
  </sheetViews>
  <sheetFormatPr defaultColWidth="9.00390625" defaultRowHeight="12.75"/>
  <cols>
    <col min="1" max="1" width="18.00390625" style="2" bestFit="1" customWidth="1"/>
    <col min="2" max="2" width="46.7109375" style="2" bestFit="1" customWidth="1"/>
    <col min="3" max="3" width="114.7109375" style="2" bestFit="1" customWidth="1"/>
    <col min="4" max="16384" width="9.00390625" style="2" customWidth="1"/>
  </cols>
  <sheetData>
    <row r="1" spans="1:3" ht="12.75">
      <c r="A1" s="1" t="s">
        <v>1310</v>
      </c>
      <c r="B1" s="1" t="s">
        <v>1311</v>
      </c>
      <c r="C1" s="1" t="s">
        <v>1312</v>
      </c>
    </row>
    <row r="2" spans="1:3" ht="12.75">
      <c r="A2" s="2" t="s">
        <v>0</v>
      </c>
      <c r="B2" s="2" t="s">
        <v>1313</v>
      </c>
      <c r="C2" s="2" t="s">
        <v>1314</v>
      </c>
    </row>
    <row r="3" spans="1:3" ht="12.75">
      <c r="A3" s="2" t="s">
        <v>1</v>
      </c>
      <c r="B3" s="2" t="s">
        <v>1</v>
      </c>
      <c r="C3" s="2" t="s">
        <v>1314</v>
      </c>
    </row>
    <row r="4" spans="1:3" ht="12.75">
      <c r="A4" s="2" t="s">
        <v>1315</v>
      </c>
      <c r="B4" s="2" t="s">
        <v>1316</v>
      </c>
      <c r="C4" s="2" t="s">
        <v>1317</v>
      </c>
    </row>
    <row r="5" spans="1:3" ht="12.75">
      <c r="A5" s="2" t="s">
        <v>2</v>
      </c>
      <c r="B5" s="2" t="s">
        <v>1318</v>
      </c>
      <c r="C5" s="2" t="s">
        <v>1319</v>
      </c>
    </row>
    <row r="6" spans="1:3" ht="12.75">
      <c r="A6" s="2" t="s">
        <v>3</v>
      </c>
      <c r="B6" s="2" t="s">
        <v>1320</v>
      </c>
      <c r="C6" s="2" t="s">
        <v>1319</v>
      </c>
    </row>
    <row r="7" spans="1:3" ht="12.75">
      <c r="A7" s="2" t="s">
        <v>4</v>
      </c>
      <c r="B7" s="2" t="s">
        <v>1321</v>
      </c>
      <c r="C7" s="2" t="s">
        <v>1319</v>
      </c>
    </row>
    <row r="8" spans="1:3" ht="12.75">
      <c r="A8" s="2" t="s">
        <v>5</v>
      </c>
      <c r="B8" s="2" t="s">
        <v>1322</v>
      </c>
      <c r="C8" s="2" t="s">
        <v>1319</v>
      </c>
    </row>
    <row r="9" spans="1:3" ht="12.75">
      <c r="A9" s="2" t="s">
        <v>6</v>
      </c>
      <c r="B9" s="2" t="s">
        <v>1323</v>
      </c>
      <c r="C9" s="2" t="s">
        <v>1319</v>
      </c>
    </row>
    <row r="10" spans="1:3" ht="12.75">
      <c r="A10" s="2" t="s">
        <v>7</v>
      </c>
      <c r="B10" s="2" t="s">
        <v>1324</v>
      </c>
      <c r="C10" s="2" t="s">
        <v>1319</v>
      </c>
    </row>
    <row r="11" spans="1:3" ht="12.75">
      <c r="A11" s="2" t="s">
        <v>8</v>
      </c>
      <c r="B11" s="2" t="s">
        <v>1325</v>
      </c>
      <c r="C11" s="2" t="s">
        <v>1319</v>
      </c>
    </row>
    <row r="12" spans="1:3" ht="12.75">
      <c r="A12" s="2" t="s">
        <v>9</v>
      </c>
      <c r="B12" s="2" t="s">
        <v>1326</v>
      </c>
      <c r="C12" s="2" t="s">
        <v>1319</v>
      </c>
    </row>
    <row r="13" spans="1:3" ht="12.75">
      <c r="A13" s="2" t="s">
        <v>10</v>
      </c>
      <c r="B13" s="2" t="s">
        <v>1327</v>
      </c>
      <c r="C13" s="2" t="s">
        <v>1319</v>
      </c>
    </row>
    <row r="14" spans="1:3" ht="12.75">
      <c r="A14" s="2" t="s">
        <v>11</v>
      </c>
      <c r="B14" s="2" t="s">
        <v>1328</v>
      </c>
      <c r="C14" s="2" t="s">
        <v>1319</v>
      </c>
    </row>
    <row r="15" spans="1:3" ht="12.75">
      <c r="A15" s="2" t="s">
        <v>12</v>
      </c>
      <c r="B15" s="2" t="s">
        <v>1329</v>
      </c>
      <c r="C15" s="2" t="s">
        <v>1319</v>
      </c>
    </row>
    <row r="16" spans="1:3" ht="12.75">
      <c r="A16" s="2" t="s">
        <v>13</v>
      </c>
      <c r="B16" s="2" t="s">
        <v>1330</v>
      </c>
      <c r="C16" s="2" t="s">
        <v>1319</v>
      </c>
    </row>
    <row r="17" spans="1:3" ht="12.75">
      <c r="A17" s="2" t="s">
        <v>1331</v>
      </c>
      <c r="B17" s="2" t="s">
        <v>1332</v>
      </c>
      <c r="C17" s="2" t="s">
        <v>1333</v>
      </c>
    </row>
    <row r="18" spans="1:3" ht="12.75">
      <c r="A18" s="2" t="s">
        <v>1334</v>
      </c>
      <c r="B18" s="2" t="s">
        <v>1335</v>
      </c>
      <c r="C18" s="2" t="s">
        <v>1336</v>
      </c>
    </row>
    <row r="19" spans="1:3" ht="12.75">
      <c r="A19" s="2" t="s">
        <v>1337</v>
      </c>
      <c r="B19" s="2" t="s">
        <v>1338</v>
      </c>
      <c r="C19" s="2" t="s">
        <v>1339</v>
      </c>
    </row>
    <row r="20" spans="1:3" ht="12.75">
      <c r="A20" s="2" t="s">
        <v>1340</v>
      </c>
      <c r="B20" s="2" t="s">
        <v>1341</v>
      </c>
      <c r="C20" s="2" t="s">
        <v>1314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W1097"/>
  <sheetViews>
    <sheetView tabSelected="1" zoomScale="80" zoomScaleNormal="80" zoomScalePageLayoutView="0" workbookViewId="0" topLeftCell="A1">
      <pane ySplit="1" topLeftCell="A2" activePane="bottomLeft" state="frozen"/>
      <selection pane="topLeft" activeCell="A1" sqref="A1"/>
      <selection pane="bottomLeft" activeCell="M248" sqref="M248"/>
    </sheetView>
  </sheetViews>
  <sheetFormatPr defaultColWidth="9.00390625" defaultRowHeight="12.75"/>
  <cols>
    <col min="1" max="1" width="33.140625" style="6" customWidth="1"/>
    <col min="2" max="2" width="34.8515625" style="6" customWidth="1"/>
    <col min="3" max="3" width="16.28125" style="6" bestFit="1" customWidth="1"/>
    <col min="4" max="12" width="8.57421875" style="6" bestFit="1" customWidth="1"/>
    <col min="13" max="13" width="8.57421875" style="6" customWidth="1"/>
    <col min="14" max="15" width="8.57421875" style="6" bestFit="1" customWidth="1"/>
    <col min="16" max="16" width="14.00390625" style="6" customWidth="1"/>
    <col min="17" max="17" width="13.57421875" style="6" customWidth="1"/>
    <col min="18" max="18" width="23.8515625" style="6" customWidth="1"/>
    <col min="19" max="19" width="24.00390625" style="6" customWidth="1"/>
    <col min="20" max="20" width="142.7109375" style="6" customWidth="1"/>
    <col min="21" max="21" width="18.7109375" style="6" bestFit="1" customWidth="1"/>
    <col min="22" max="16384" width="9.00390625" style="6" customWidth="1"/>
  </cols>
  <sheetData>
    <row r="1" spans="1:127" s="45" customFormat="1" ht="12.75">
      <c r="A1" s="44" t="s">
        <v>0</v>
      </c>
      <c r="B1" s="44" t="s">
        <v>1</v>
      </c>
      <c r="C1" s="44" t="s">
        <v>1315</v>
      </c>
      <c r="D1" s="44" t="s">
        <v>1343</v>
      </c>
      <c r="E1" s="44" t="s">
        <v>1344</v>
      </c>
      <c r="F1" s="44" t="s">
        <v>1345</v>
      </c>
      <c r="G1" s="44" t="s">
        <v>1346</v>
      </c>
      <c r="H1" s="44" t="s">
        <v>1347</v>
      </c>
      <c r="I1" s="44" t="s">
        <v>1348</v>
      </c>
      <c r="J1" s="44" t="s">
        <v>1349</v>
      </c>
      <c r="K1" s="44" t="s">
        <v>1350</v>
      </c>
      <c r="L1" s="44" t="s">
        <v>1351</v>
      </c>
      <c r="M1" s="44" t="s">
        <v>1352</v>
      </c>
      <c r="N1" s="44" t="s">
        <v>1353</v>
      </c>
      <c r="O1" s="44" t="s">
        <v>1354</v>
      </c>
      <c r="P1" s="44" t="s">
        <v>1342</v>
      </c>
      <c r="Q1" s="44" t="s">
        <v>1355</v>
      </c>
      <c r="R1" s="44" t="s">
        <v>1356</v>
      </c>
      <c r="S1" s="44" t="s">
        <v>1357</v>
      </c>
      <c r="T1" s="44" t="s">
        <v>14</v>
      </c>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row>
    <row r="2" spans="1:20" ht="12.75" customHeight="1">
      <c r="A2" s="39" t="s">
        <v>15</v>
      </c>
      <c r="B2" s="6" t="s">
        <v>17</v>
      </c>
      <c r="C2" s="6" t="s">
        <v>16</v>
      </c>
      <c r="D2" s="7">
        <v>0.08</v>
      </c>
      <c r="E2" s="7">
        <v>0.6</v>
      </c>
      <c r="F2" s="7">
        <v>0.7</v>
      </c>
      <c r="G2" s="7">
        <v>0.88</v>
      </c>
      <c r="H2" s="7">
        <v>1.28</v>
      </c>
      <c r="I2" s="7">
        <v>2.62</v>
      </c>
      <c r="J2" s="7">
        <v>2.88</v>
      </c>
      <c r="K2" s="7">
        <v>2.48</v>
      </c>
      <c r="L2" s="7">
        <v>2.22</v>
      </c>
      <c r="M2" s="7">
        <v>1.48</v>
      </c>
      <c r="N2" s="7">
        <v>1.14</v>
      </c>
      <c r="O2" s="7">
        <v>0.7</v>
      </c>
      <c r="P2" s="6" t="s">
        <v>18</v>
      </c>
      <c r="Q2" s="39" t="s">
        <v>19</v>
      </c>
      <c r="R2" s="39" t="s">
        <v>20</v>
      </c>
      <c r="S2" s="39" t="s">
        <v>21</v>
      </c>
      <c r="T2" s="6" t="s">
        <v>21</v>
      </c>
    </row>
    <row r="3" spans="1:20" ht="12.75" customHeight="1">
      <c r="A3" s="39" t="s">
        <v>22</v>
      </c>
      <c r="B3" s="6" t="s">
        <v>24</v>
      </c>
      <c r="C3" s="6" t="s">
        <v>23</v>
      </c>
      <c r="D3" s="7">
        <v>0.08</v>
      </c>
      <c r="E3" s="7">
        <v>0.6</v>
      </c>
      <c r="F3" s="7">
        <v>0.7</v>
      </c>
      <c r="G3" s="7">
        <v>0.88</v>
      </c>
      <c r="H3" s="7">
        <v>1.28</v>
      </c>
      <c r="I3" s="7">
        <v>2.62</v>
      </c>
      <c r="J3" s="7">
        <v>2.88</v>
      </c>
      <c r="K3" s="7">
        <v>2.48</v>
      </c>
      <c r="L3" s="7">
        <v>2.22</v>
      </c>
      <c r="M3" s="7">
        <v>1.48</v>
      </c>
      <c r="N3" s="7">
        <v>1.14</v>
      </c>
      <c r="O3" s="7">
        <v>0.7</v>
      </c>
      <c r="P3" s="6" t="s">
        <v>18</v>
      </c>
      <c r="Q3" s="39" t="s">
        <v>25</v>
      </c>
      <c r="R3" s="39" t="s">
        <v>20</v>
      </c>
      <c r="S3" s="39" t="s">
        <v>21</v>
      </c>
      <c r="T3" s="6" t="s">
        <v>21</v>
      </c>
    </row>
    <row r="4" spans="1:20" ht="12.75" customHeight="1">
      <c r="A4" s="39" t="s">
        <v>26</v>
      </c>
      <c r="B4" s="6" t="s">
        <v>28</v>
      </c>
      <c r="C4" s="6" t="s">
        <v>27</v>
      </c>
      <c r="D4" s="7">
        <v>0</v>
      </c>
      <c r="E4" s="7">
        <v>0</v>
      </c>
      <c r="F4" s="7">
        <v>0</v>
      </c>
      <c r="G4" s="7">
        <v>0</v>
      </c>
      <c r="H4" s="7">
        <v>0</v>
      </c>
      <c r="I4" s="7">
        <v>0</v>
      </c>
      <c r="J4" s="7">
        <v>0</v>
      </c>
      <c r="K4" s="7">
        <v>0</v>
      </c>
      <c r="L4" s="7">
        <v>0</v>
      </c>
      <c r="M4" s="7">
        <v>0</v>
      </c>
      <c r="N4" s="7">
        <v>0</v>
      </c>
      <c r="O4" s="7">
        <v>0</v>
      </c>
      <c r="P4" s="6" t="s">
        <v>18</v>
      </c>
      <c r="Q4" s="39" t="s">
        <v>19</v>
      </c>
      <c r="R4" s="39" t="s">
        <v>29</v>
      </c>
      <c r="S4" s="39" t="s">
        <v>21</v>
      </c>
      <c r="T4" s="6" t="s">
        <v>21</v>
      </c>
    </row>
    <row r="5" spans="1:20" ht="12.75" customHeight="1">
      <c r="A5" s="6" t="s">
        <v>1596</v>
      </c>
      <c r="B5" s="6" t="s">
        <v>1973</v>
      </c>
      <c r="C5" s="6" t="s">
        <v>30</v>
      </c>
      <c r="D5" s="7">
        <v>22</v>
      </c>
      <c r="E5" s="7">
        <v>22</v>
      </c>
      <c r="F5" s="7">
        <v>22</v>
      </c>
      <c r="G5" s="7">
        <v>22</v>
      </c>
      <c r="H5" s="7">
        <v>22</v>
      </c>
      <c r="I5" s="7">
        <v>22</v>
      </c>
      <c r="J5" s="7">
        <v>22</v>
      </c>
      <c r="K5" s="7">
        <v>22</v>
      </c>
      <c r="L5" s="7">
        <v>22</v>
      </c>
      <c r="M5" s="7">
        <v>22</v>
      </c>
      <c r="N5" s="7">
        <v>22</v>
      </c>
      <c r="O5" s="7">
        <v>22</v>
      </c>
      <c r="P5" s="6" t="s">
        <v>31</v>
      </c>
      <c r="Q5" s="39" t="s">
        <v>19</v>
      </c>
      <c r="R5" s="39" t="s">
        <v>20</v>
      </c>
      <c r="S5" s="39" t="s">
        <v>21</v>
      </c>
      <c r="T5" s="6" t="s">
        <v>21</v>
      </c>
    </row>
    <row r="6" spans="1:20" ht="12.75" customHeight="1">
      <c r="A6" s="39" t="s">
        <v>32</v>
      </c>
      <c r="B6" s="6" t="s">
        <v>33</v>
      </c>
      <c r="C6" s="6" t="s">
        <v>27</v>
      </c>
      <c r="D6" s="7">
        <v>0</v>
      </c>
      <c r="E6" s="7">
        <v>0</v>
      </c>
      <c r="F6" s="7">
        <v>0</v>
      </c>
      <c r="G6" s="7">
        <v>0</v>
      </c>
      <c r="H6" s="7">
        <v>0</v>
      </c>
      <c r="I6" s="7">
        <v>0</v>
      </c>
      <c r="J6" s="7">
        <v>0</v>
      </c>
      <c r="K6" s="7">
        <v>0</v>
      </c>
      <c r="L6" s="7">
        <v>0</v>
      </c>
      <c r="M6" s="7">
        <v>0</v>
      </c>
      <c r="N6" s="7">
        <v>0</v>
      </c>
      <c r="O6" s="7">
        <v>0</v>
      </c>
      <c r="P6" s="6" t="s">
        <v>18</v>
      </c>
      <c r="Q6" s="39" t="s">
        <v>19</v>
      </c>
      <c r="R6" s="39" t="s">
        <v>29</v>
      </c>
      <c r="S6" s="39" t="s">
        <v>21</v>
      </c>
      <c r="T6" s="6" t="s">
        <v>21</v>
      </c>
    </row>
    <row r="7" spans="1:20" ht="12.75" customHeight="1">
      <c r="A7" s="39" t="s">
        <v>34</v>
      </c>
      <c r="B7" s="6" t="s">
        <v>35</v>
      </c>
      <c r="C7" s="6" t="s">
        <v>37</v>
      </c>
      <c r="D7" s="7">
        <v>0.08</v>
      </c>
      <c r="E7" s="7">
        <v>0.6</v>
      </c>
      <c r="F7" s="7">
        <v>0.7</v>
      </c>
      <c r="G7" s="7">
        <v>0.88</v>
      </c>
      <c r="H7" s="7">
        <v>1.28</v>
      </c>
      <c r="I7" s="7">
        <v>2.62</v>
      </c>
      <c r="J7" s="7">
        <v>2.88</v>
      </c>
      <c r="K7" s="7">
        <v>2.48</v>
      </c>
      <c r="L7" s="7">
        <v>2.22</v>
      </c>
      <c r="M7" s="7">
        <v>1.48</v>
      </c>
      <c r="N7" s="7">
        <v>1.14</v>
      </c>
      <c r="O7" s="7">
        <v>0.7</v>
      </c>
      <c r="P7" s="6" t="s">
        <v>18</v>
      </c>
      <c r="Q7" s="39" t="s">
        <v>19</v>
      </c>
      <c r="R7" s="39" t="s">
        <v>20</v>
      </c>
      <c r="S7" s="39" t="s">
        <v>21</v>
      </c>
      <c r="T7" s="6" t="s">
        <v>21</v>
      </c>
    </row>
    <row r="8" spans="1:20" ht="12.75" customHeight="1">
      <c r="A8" s="6" t="s">
        <v>1597</v>
      </c>
      <c r="B8" s="6" t="s">
        <v>1974</v>
      </c>
      <c r="C8" s="6" t="s">
        <v>27</v>
      </c>
      <c r="D8" s="7">
        <v>22.69</v>
      </c>
      <c r="E8" s="7">
        <v>22.69</v>
      </c>
      <c r="F8" s="7">
        <v>22.69</v>
      </c>
      <c r="G8" s="7">
        <v>22.69</v>
      </c>
      <c r="H8" s="7">
        <v>22.69</v>
      </c>
      <c r="I8" s="7">
        <v>22.69</v>
      </c>
      <c r="J8" s="7">
        <v>22.69</v>
      </c>
      <c r="K8" s="7">
        <v>22.69</v>
      </c>
      <c r="L8" s="7">
        <v>22.69</v>
      </c>
      <c r="M8" s="7">
        <v>22.69</v>
      </c>
      <c r="N8" s="7">
        <v>22.69</v>
      </c>
      <c r="O8" s="7">
        <v>22.69</v>
      </c>
      <c r="P8" s="6" t="s">
        <v>31</v>
      </c>
      <c r="Q8" s="39" t="s">
        <v>19</v>
      </c>
      <c r="R8" s="39" t="s">
        <v>20</v>
      </c>
      <c r="S8" s="39" t="s">
        <v>21</v>
      </c>
      <c r="T8" s="6" t="s">
        <v>21</v>
      </c>
    </row>
    <row r="9" spans="1:20" ht="12.75" customHeight="1">
      <c r="A9" s="6" t="s">
        <v>1598</v>
      </c>
      <c r="B9" s="6" t="s">
        <v>1975</v>
      </c>
      <c r="C9" s="6" t="s">
        <v>27</v>
      </c>
      <c r="D9" s="7">
        <v>48.58</v>
      </c>
      <c r="E9" s="7">
        <v>48.58</v>
      </c>
      <c r="F9" s="7">
        <v>48.58</v>
      </c>
      <c r="G9" s="7">
        <v>48.58</v>
      </c>
      <c r="H9" s="7">
        <v>48.58</v>
      </c>
      <c r="I9" s="7">
        <v>48.58</v>
      </c>
      <c r="J9" s="7">
        <v>48.58</v>
      </c>
      <c r="K9" s="7">
        <v>48.58</v>
      </c>
      <c r="L9" s="7">
        <v>48.58</v>
      </c>
      <c r="M9" s="7">
        <v>48.58</v>
      </c>
      <c r="N9" s="7">
        <v>48.58</v>
      </c>
      <c r="O9" s="7">
        <v>48.58</v>
      </c>
      <c r="P9" s="6" t="s">
        <v>31</v>
      </c>
      <c r="Q9" s="39" t="s">
        <v>19</v>
      </c>
      <c r="R9" s="39" t="s">
        <v>20</v>
      </c>
      <c r="S9" s="39" t="s">
        <v>21</v>
      </c>
      <c r="T9" s="6" t="s">
        <v>21</v>
      </c>
    </row>
    <row r="10" spans="1:20" ht="12.75" customHeight="1">
      <c r="A10" s="39" t="s">
        <v>36</v>
      </c>
      <c r="B10" s="6" t="s">
        <v>38</v>
      </c>
      <c r="C10" s="6" t="s">
        <v>37</v>
      </c>
      <c r="D10" s="7">
        <v>0</v>
      </c>
      <c r="E10" s="7">
        <v>0</v>
      </c>
      <c r="F10" s="7">
        <v>0</v>
      </c>
      <c r="G10" s="7">
        <v>0</v>
      </c>
      <c r="H10" s="7">
        <v>0</v>
      </c>
      <c r="I10" s="7">
        <v>0</v>
      </c>
      <c r="J10" s="7">
        <v>0</v>
      </c>
      <c r="K10" s="7">
        <v>0</v>
      </c>
      <c r="L10" s="7">
        <v>0</v>
      </c>
      <c r="M10" s="7">
        <v>0</v>
      </c>
      <c r="N10" s="7">
        <v>0</v>
      </c>
      <c r="O10" s="7">
        <v>0</v>
      </c>
      <c r="P10" s="6" t="s">
        <v>18</v>
      </c>
      <c r="Q10" s="39" t="s">
        <v>25</v>
      </c>
      <c r="R10" s="39" t="s">
        <v>29</v>
      </c>
      <c r="S10" s="39" t="s">
        <v>21</v>
      </c>
      <c r="T10" s="6" t="s">
        <v>21</v>
      </c>
    </row>
    <row r="11" spans="1:20" ht="12.75" customHeight="1">
      <c r="A11" s="39" t="s">
        <v>1363</v>
      </c>
      <c r="B11" s="6" t="s">
        <v>1362</v>
      </c>
      <c r="C11" s="6" t="s">
        <v>27</v>
      </c>
      <c r="D11" s="7">
        <v>0.49</v>
      </c>
      <c r="E11" s="7">
        <v>3.69</v>
      </c>
      <c r="F11" s="7">
        <v>4.31</v>
      </c>
      <c r="G11" s="7">
        <v>5.41</v>
      </c>
      <c r="H11" s="7">
        <v>7.87</v>
      </c>
      <c r="I11" s="7">
        <v>16.11</v>
      </c>
      <c r="J11" s="7">
        <v>17.71</v>
      </c>
      <c r="K11" s="7">
        <v>15.25</v>
      </c>
      <c r="L11" s="7">
        <v>13.65</v>
      </c>
      <c r="M11" s="7">
        <v>9.1</v>
      </c>
      <c r="N11" s="7">
        <v>7.01</v>
      </c>
      <c r="O11" s="7">
        <v>4.31</v>
      </c>
      <c r="P11" s="6" t="s">
        <v>18</v>
      </c>
      <c r="Q11" s="39" t="s">
        <v>19</v>
      </c>
      <c r="R11" s="39" t="s">
        <v>20</v>
      </c>
      <c r="S11" s="39" t="s">
        <v>21</v>
      </c>
      <c r="T11" s="6" t="s">
        <v>21</v>
      </c>
    </row>
    <row r="12" spans="1:20" ht="12.75" customHeight="1">
      <c r="A12" s="6" t="s">
        <v>1599</v>
      </c>
      <c r="B12" s="6" t="s">
        <v>1976</v>
      </c>
      <c r="C12" s="6" t="s">
        <v>39</v>
      </c>
      <c r="D12" s="7">
        <v>674.7</v>
      </c>
      <c r="E12" s="7">
        <v>674.7</v>
      </c>
      <c r="F12" s="7">
        <v>674.7</v>
      </c>
      <c r="G12" s="7">
        <v>674.7</v>
      </c>
      <c r="H12" s="7">
        <v>674.7</v>
      </c>
      <c r="I12" s="7">
        <v>674.7</v>
      </c>
      <c r="J12" s="7">
        <v>674.7</v>
      </c>
      <c r="K12" s="7">
        <v>674.7</v>
      </c>
      <c r="L12" s="7">
        <v>674.7</v>
      </c>
      <c r="M12" s="7">
        <v>674.7</v>
      </c>
      <c r="N12" s="7">
        <v>674.7</v>
      </c>
      <c r="O12" s="7">
        <v>674.7</v>
      </c>
      <c r="P12" s="6" t="s">
        <v>31</v>
      </c>
      <c r="Q12" s="39" t="s">
        <v>25</v>
      </c>
      <c r="R12" s="39" t="s">
        <v>20</v>
      </c>
      <c r="S12" s="39" t="s">
        <v>21</v>
      </c>
      <c r="T12" s="6" t="s">
        <v>21</v>
      </c>
    </row>
    <row r="13" spans="1:19" ht="12.75" customHeight="1">
      <c r="A13" s="6" t="s">
        <v>1600</v>
      </c>
      <c r="B13" s="6" t="s">
        <v>1977</v>
      </c>
      <c r="C13" s="6" t="s">
        <v>39</v>
      </c>
      <c r="D13" s="7">
        <v>100</v>
      </c>
      <c r="E13" s="7">
        <v>100</v>
      </c>
      <c r="F13" s="7">
        <v>100</v>
      </c>
      <c r="G13" s="7">
        <v>100</v>
      </c>
      <c r="H13" s="7">
        <v>100</v>
      </c>
      <c r="I13" s="7">
        <v>100</v>
      </c>
      <c r="J13" s="7">
        <v>100</v>
      </c>
      <c r="K13" s="7">
        <v>100</v>
      </c>
      <c r="L13" s="7">
        <v>100</v>
      </c>
      <c r="M13" s="7">
        <v>100</v>
      </c>
      <c r="N13" s="7">
        <v>100</v>
      </c>
      <c r="O13" s="7">
        <v>100</v>
      </c>
      <c r="P13" s="6" t="s">
        <v>31</v>
      </c>
      <c r="Q13" s="39" t="s">
        <v>25</v>
      </c>
      <c r="R13" s="39" t="s">
        <v>20</v>
      </c>
      <c r="S13" s="39" t="s">
        <v>21</v>
      </c>
    </row>
    <row r="14" spans="1:20" ht="12.75" customHeight="1">
      <c r="A14" s="6" t="s">
        <v>1601</v>
      </c>
      <c r="B14" s="6" t="s">
        <v>1978</v>
      </c>
      <c r="C14" s="6" t="s">
        <v>39</v>
      </c>
      <c r="D14" s="7">
        <v>326.76</v>
      </c>
      <c r="E14" s="7">
        <v>326.76</v>
      </c>
      <c r="F14" s="7">
        <v>326.76</v>
      </c>
      <c r="G14" s="7">
        <v>326.76</v>
      </c>
      <c r="H14" s="7">
        <v>326.76</v>
      </c>
      <c r="I14" s="7">
        <v>326.76</v>
      </c>
      <c r="J14" s="7">
        <v>326.76</v>
      </c>
      <c r="K14" s="7">
        <v>326.76</v>
      </c>
      <c r="L14" s="7">
        <v>326.76</v>
      </c>
      <c r="M14" s="7">
        <v>326.76</v>
      </c>
      <c r="N14" s="7">
        <v>326.76</v>
      </c>
      <c r="O14" s="7">
        <v>326.76</v>
      </c>
      <c r="P14" s="6" t="s">
        <v>31</v>
      </c>
      <c r="Q14" s="39" t="s">
        <v>25</v>
      </c>
      <c r="R14" s="39" t="s">
        <v>20</v>
      </c>
      <c r="S14" s="39" t="s">
        <v>21</v>
      </c>
      <c r="T14" s="6" t="s">
        <v>21</v>
      </c>
    </row>
    <row r="15" spans="1:20" ht="12.75" customHeight="1">
      <c r="A15" s="6" t="s">
        <v>1602</v>
      </c>
      <c r="B15" s="6" t="s">
        <v>1979</v>
      </c>
      <c r="C15" s="6" t="s">
        <v>39</v>
      </c>
      <c r="D15" s="7">
        <v>334.43</v>
      </c>
      <c r="E15" s="7">
        <v>334.43</v>
      </c>
      <c r="F15" s="7">
        <v>334.43</v>
      </c>
      <c r="G15" s="7">
        <v>334.43</v>
      </c>
      <c r="H15" s="7">
        <v>334.43</v>
      </c>
      <c r="I15" s="7">
        <v>334.43</v>
      </c>
      <c r="J15" s="7">
        <v>334.43</v>
      </c>
      <c r="K15" s="7">
        <v>334.43</v>
      </c>
      <c r="L15" s="7">
        <v>334.43</v>
      </c>
      <c r="M15" s="7">
        <v>334.43</v>
      </c>
      <c r="N15" s="7">
        <v>334.43</v>
      </c>
      <c r="O15" s="7">
        <v>334.43</v>
      </c>
      <c r="P15" s="6" t="s">
        <v>31</v>
      </c>
      <c r="Q15" s="39" t="s">
        <v>25</v>
      </c>
      <c r="R15" s="39" t="s">
        <v>20</v>
      </c>
      <c r="S15" s="39" t="s">
        <v>21</v>
      </c>
      <c r="T15" s="6" t="s">
        <v>21</v>
      </c>
    </row>
    <row r="16" spans="1:20" ht="12.75" customHeight="1">
      <c r="A16" s="6" t="s">
        <v>1603</v>
      </c>
      <c r="B16" s="6" t="s">
        <v>1980</v>
      </c>
      <c r="C16" s="6" t="s">
        <v>39</v>
      </c>
      <c r="D16" s="7">
        <v>480</v>
      </c>
      <c r="E16" s="7">
        <v>480</v>
      </c>
      <c r="F16" s="7">
        <v>480</v>
      </c>
      <c r="G16" s="7">
        <v>480</v>
      </c>
      <c r="H16" s="7">
        <v>480</v>
      </c>
      <c r="I16" s="7">
        <v>480</v>
      </c>
      <c r="J16" s="7">
        <v>480</v>
      </c>
      <c r="K16" s="7">
        <v>480</v>
      </c>
      <c r="L16" s="7">
        <v>480</v>
      </c>
      <c r="M16" s="7">
        <v>480</v>
      </c>
      <c r="N16" s="7">
        <v>480</v>
      </c>
      <c r="O16" s="7">
        <v>480</v>
      </c>
      <c r="P16" s="6" t="s">
        <v>31</v>
      </c>
      <c r="Q16" s="39" t="s">
        <v>25</v>
      </c>
      <c r="R16" s="39" t="s">
        <v>20</v>
      </c>
      <c r="S16" s="39" t="s">
        <v>21</v>
      </c>
      <c r="T16" s="6" t="s">
        <v>21</v>
      </c>
    </row>
    <row r="17" spans="1:19" ht="12.75" customHeight="1">
      <c r="A17" s="6" t="s">
        <v>1604</v>
      </c>
      <c r="B17" s="6" t="s">
        <v>1981</v>
      </c>
      <c r="C17" s="6" t="s">
        <v>23</v>
      </c>
      <c r="D17" s="7">
        <v>2.55</v>
      </c>
      <c r="E17" s="7">
        <v>2.57</v>
      </c>
      <c r="F17" s="7">
        <v>2.69</v>
      </c>
      <c r="G17" s="7">
        <v>8.7</v>
      </c>
      <c r="H17" s="7">
        <v>8.33</v>
      </c>
      <c r="I17" s="7">
        <v>8.45</v>
      </c>
      <c r="J17" s="7">
        <v>14</v>
      </c>
      <c r="K17" s="7">
        <v>13.07</v>
      </c>
      <c r="L17" s="7">
        <v>9.54</v>
      </c>
      <c r="M17" s="7">
        <v>4.37</v>
      </c>
      <c r="N17" s="7">
        <v>0</v>
      </c>
      <c r="O17" s="7">
        <v>0</v>
      </c>
      <c r="P17" s="6" t="s">
        <v>31</v>
      </c>
      <c r="Q17" s="39" t="s">
        <v>25</v>
      </c>
      <c r="R17" s="39" t="s">
        <v>20</v>
      </c>
      <c r="S17" s="39" t="s">
        <v>21</v>
      </c>
    </row>
    <row r="18" spans="1:20" ht="12.75" customHeight="1">
      <c r="A18" s="40" t="s">
        <v>40</v>
      </c>
      <c r="B18" s="6" t="s">
        <v>42</v>
      </c>
      <c r="C18" s="6" t="s">
        <v>41</v>
      </c>
      <c r="D18" s="7">
        <v>0.11</v>
      </c>
      <c r="E18" s="7">
        <v>0.22</v>
      </c>
      <c r="F18" s="7">
        <v>0.31</v>
      </c>
      <c r="G18" s="7">
        <v>0.49</v>
      </c>
      <c r="H18" s="7">
        <v>0.48</v>
      </c>
      <c r="I18" s="7">
        <v>0.25</v>
      </c>
      <c r="J18" s="7">
        <v>0.09</v>
      </c>
      <c r="K18" s="7">
        <v>0.03</v>
      </c>
      <c r="L18" s="7">
        <v>0</v>
      </c>
      <c r="M18" s="7">
        <v>0.03</v>
      </c>
      <c r="N18" s="7">
        <v>0.14</v>
      </c>
      <c r="O18" s="7">
        <v>0.16</v>
      </c>
      <c r="P18" s="6" t="s">
        <v>18</v>
      </c>
      <c r="Q18" s="39" t="s">
        <v>19</v>
      </c>
      <c r="R18" s="39" t="s">
        <v>20</v>
      </c>
      <c r="S18" s="39" t="s">
        <v>21</v>
      </c>
      <c r="T18" s="6" t="s">
        <v>21</v>
      </c>
    </row>
    <row r="19" spans="1:127" s="8" customFormat="1" ht="12.75" customHeight="1">
      <c r="A19" s="6" t="s">
        <v>1456</v>
      </c>
      <c r="B19" s="6" t="s">
        <v>2370</v>
      </c>
      <c r="C19" s="6" t="s">
        <v>37</v>
      </c>
      <c r="D19" s="7">
        <v>50</v>
      </c>
      <c r="E19" s="7">
        <v>50</v>
      </c>
      <c r="F19" s="7">
        <v>50</v>
      </c>
      <c r="G19" s="7">
        <v>50</v>
      </c>
      <c r="H19" s="7">
        <v>50</v>
      </c>
      <c r="I19" s="7">
        <v>50</v>
      </c>
      <c r="J19" s="7">
        <v>50</v>
      </c>
      <c r="K19" s="7">
        <v>50</v>
      </c>
      <c r="L19" s="7">
        <v>50</v>
      </c>
      <c r="M19" s="7">
        <v>50</v>
      </c>
      <c r="N19" s="7">
        <v>50</v>
      </c>
      <c r="O19" s="7">
        <v>50</v>
      </c>
      <c r="P19" s="6" t="s">
        <v>31</v>
      </c>
      <c r="Q19" s="6" t="s">
        <v>25</v>
      </c>
      <c r="R19" s="6" t="s">
        <v>20</v>
      </c>
      <c r="S19" s="6"/>
      <c r="T19" s="6" t="s">
        <v>2420</v>
      </c>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row>
    <row r="20" spans="1:20" ht="12.75" customHeight="1">
      <c r="A20" s="39" t="s">
        <v>1364</v>
      </c>
      <c r="B20" s="6" t="s">
        <v>1400</v>
      </c>
      <c r="C20" s="6" t="s">
        <v>37</v>
      </c>
      <c r="D20" s="7">
        <v>0.5</v>
      </c>
      <c r="E20" s="7">
        <v>3.75</v>
      </c>
      <c r="F20" s="7">
        <v>4.38</v>
      </c>
      <c r="G20" s="7">
        <v>5.5</v>
      </c>
      <c r="H20" s="7">
        <v>8</v>
      </c>
      <c r="I20" s="7">
        <v>16.38</v>
      </c>
      <c r="J20" s="7">
        <v>18</v>
      </c>
      <c r="K20" s="7">
        <v>15.5</v>
      </c>
      <c r="L20" s="7">
        <v>13.88</v>
      </c>
      <c r="M20" s="7">
        <v>9.25</v>
      </c>
      <c r="N20" s="7">
        <v>7.13</v>
      </c>
      <c r="O20" s="7">
        <v>4.38</v>
      </c>
      <c r="P20" s="6" t="s">
        <v>18</v>
      </c>
      <c r="Q20" s="39" t="s">
        <v>25</v>
      </c>
      <c r="R20" s="39" t="s">
        <v>20</v>
      </c>
      <c r="S20" s="39" t="s">
        <v>21</v>
      </c>
      <c r="T20" s="6" t="s">
        <v>21</v>
      </c>
    </row>
    <row r="21" spans="1:20" ht="12.75" customHeight="1">
      <c r="A21" s="39" t="s">
        <v>1365</v>
      </c>
      <c r="B21" s="6" t="s">
        <v>1401</v>
      </c>
      <c r="C21" s="6" t="s">
        <v>37</v>
      </c>
      <c r="D21" s="7">
        <v>0.4</v>
      </c>
      <c r="E21" s="7">
        <v>3</v>
      </c>
      <c r="F21" s="7">
        <v>3.5</v>
      </c>
      <c r="G21" s="7">
        <v>4.4</v>
      </c>
      <c r="H21" s="7">
        <v>6.4</v>
      </c>
      <c r="I21" s="7">
        <v>13.1</v>
      </c>
      <c r="J21" s="7">
        <v>14.4</v>
      </c>
      <c r="K21" s="7">
        <v>12.4</v>
      </c>
      <c r="L21" s="7">
        <v>11.1</v>
      </c>
      <c r="M21" s="7">
        <v>7.4</v>
      </c>
      <c r="N21" s="7">
        <v>5.7</v>
      </c>
      <c r="O21" s="7">
        <v>3.5</v>
      </c>
      <c r="P21" s="6" t="s">
        <v>18</v>
      </c>
      <c r="Q21" s="39" t="s">
        <v>25</v>
      </c>
      <c r="R21" s="39" t="s">
        <v>20</v>
      </c>
      <c r="S21" s="39" t="s">
        <v>21</v>
      </c>
      <c r="T21" s="6" t="s">
        <v>21</v>
      </c>
    </row>
    <row r="22" spans="1:20" ht="12.75" customHeight="1">
      <c r="A22" s="47" t="s">
        <v>1439</v>
      </c>
      <c r="B22" s="6" t="s">
        <v>1463</v>
      </c>
      <c r="C22" s="6" t="s">
        <v>37</v>
      </c>
      <c r="D22" s="7">
        <v>0.1</v>
      </c>
      <c r="E22" s="7">
        <v>0.95</v>
      </c>
      <c r="F22" s="7">
        <v>1.18</v>
      </c>
      <c r="G22" s="7">
        <v>1.63</v>
      </c>
      <c r="H22" s="7">
        <v>2.43</v>
      </c>
      <c r="I22" s="7">
        <v>5.08</v>
      </c>
      <c r="J22" s="7">
        <v>5.57</v>
      </c>
      <c r="K22" s="7">
        <v>4.7</v>
      </c>
      <c r="L22" s="7">
        <v>4</v>
      </c>
      <c r="M22" s="7">
        <v>2.5</v>
      </c>
      <c r="N22" s="7">
        <v>1.74</v>
      </c>
      <c r="O22" s="7">
        <v>0.84</v>
      </c>
      <c r="P22" s="6" t="s">
        <v>18</v>
      </c>
      <c r="Q22" s="39" t="s">
        <v>25</v>
      </c>
      <c r="R22" s="39" t="s">
        <v>20</v>
      </c>
      <c r="S22" s="39" t="s">
        <v>21</v>
      </c>
      <c r="T22" s="6" t="s">
        <v>2419</v>
      </c>
    </row>
    <row r="23" spans="1:20" ht="12.75" customHeight="1">
      <c r="A23" s="39" t="s">
        <v>1440</v>
      </c>
      <c r="B23" s="6" t="s">
        <v>1464</v>
      </c>
      <c r="C23" s="6" t="s">
        <v>37</v>
      </c>
      <c r="D23" s="7">
        <v>0.53</v>
      </c>
      <c r="E23" s="7">
        <v>3.96</v>
      </c>
      <c r="F23" s="7">
        <v>4.62</v>
      </c>
      <c r="G23" s="7">
        <v>5.81</v>
      </c>
      <c r="H23" s="7">
        <v>8.45</v>
      </c>
      <c r="I23" s="7">
        <v>17.29</v>
      </c>
      <c r="J23" s="7">
        <v>19.01</v>
      </c>
      <c r="K23" s="7">
        <v>16.37</v>
      </c>
      <c r="L23" s="7">
        <v>14.65</v>
      </c>
      <c r="M23" s="7">
        <v>9.77</v>
      </c>
      <c r="N23" s="7">
        <v>7.52</v>
      </c>
      <c r="O23" s="7">
        <v>4.62</v>
      </c>
      <c r="P23" s="6" t="s">
        <v>18</v>
      </c>
      <c r="Q23" s="39" t="s">
        <v>25</v>
      </c>
      <c r="R23" s="39" t="s">
        <v>20</v>
      </c>
      <c r="S23" s="39" t="s">
        <v>21</v>
      </c>
      <c r="T23" s="6" t="s">
        <v>21</v>
      </c>
    </row>
    <row r="24" spans="1:20" ht="12.75" customHeight="1">
      <c r="A24" s="6" t="s">
        <v>1605</v>
      </c>
      <c r="B24" s="6" t="s">
        <v>1982</v>
      </c>
      <c r="C24" s="6" t="s">
        <v>43</v>
      </c>
      <c r="D24" s="7">
        <v>23.4</v>
      </c>
      <c r="E24" s="7">
        <v>23.4</v>
      </c>
      <c r="F24" s="7">
        <v>23.4</v>
      </c>
      <c r="G24" s="7">
        <v>23.4</v>
      </c>
      <c r="H24" s="7">
        <v>23.4</v>
      </c>
      <c r="I24" s="7">
        <v>23.4</v>
      </c>
      <c r="J24" s="7">
        <v>23.4</v>
      </c>
      <c r="K24" s="7">
        <v>23.4</v>
      </c>
      <c r="L24" s="7">
        <v>23.4</v>
      </c>
      <c r="M24" s="7">
        <v>23.4</v>
      </c>
      <c r="N24" s="7">
        <v>23.4</v>
      </c>
      <c r="O24" s="7">
        <v>23.4</v>
      </c>
      <c r="P24" s="6" t="s">
        <v>31</v>
      </c>
      <c r="Q24" s="39" t="s">
        <v>19</v>
      </c>
      <c r="R24" s="39" t="s">
        <v>20</v>
      </c>
      <c r="S24" s="39" t="s">
        <v>21</v>
      </c>
      <c r="T24" s="6" t="s">
        <v>21</v>
      </c>
    </row>
    <row r="25" spans="1:20" ht="12.75" customHeight="1">
      <c r="A25" s="6" t="s">
        <v>1606</v>
      </c>
      <c r="B25" s="6" t="s">
        <v>1983</v>
      </c>
      <c r="C25" s="6" t="s">
        <v>43</v>
      </c>
      <c r="D25" s="7">
        <v>23.5</v>
      </c>
      <c r="E25" s="7">
        <v>23.5</v>
      </c>
      <c r="F25" s="7">
        <v>23.5</v>
      </c>
      <c r="G25" s="7">
        <v>23.5</v>
      </c>
      <c r="H25" s="7">
        <v>23.5</v>
      </c>
      <c r="I25" s="7">
        <v>23.5</v>
      </c>
      <c r="J25" s="7">
        <v>23.5</v>
      </c>
      <c r="K25" s="7">
        <v>23.5</v>
      </c>
      <c r="L25" s="7">
        <v>23.5</v>
      </c>
      <c r="M25" s="7">
        <v>23.5</v>
      </c>
      <c r="N25" s="7">
        <v>23.5</v>
      </c>
      <c r="O25" s="7">
        <v>23.5</v>
      </c>
      <c r="P25" s="6" t="s">
        <v>31</v>
      </c>
      <c r="Q25" s="39" t="s">
        <v>19</v>
      </c>
      <c r="R25" s="39" t="s">
        <v>20</v>
      </c>
      <c r="S25" s="39" t="s">
        <v>21</v>
      </c>
      <c r="T25" s="6" t="s">
        <v>21</v>
      </c>
    </row>
    <row r="26" spans="1:20" ht="12.75" customHeight="1">
      <c r="A26" s="39" t="s">
        <v>44</v>
      </c>
      <c r="B26" s="6" t="s">
        <v>45</v>
      </c>
      <c r="C26" s="6" t="s">
        <v>37</v>
      </c>
      <c r="D26" s="7">
        <v>0.08</v>
      </c>
      <c r="E26" s="7">
        <v>0.6</v>
      </c>
      <c r="F26" s="7">
        <v>0.7</v>
      </c>
      <c r="G26" s="7">
        <v>0.88</v>
      </c>
      <c r="H26" s="7">
        <v>1.28</v>
      </c>
      <c r="I26" s="7">
        <v>2.62</v>
      </c>
      <c r="J26" s="7">
        <v>2.88</v>
      </c>
      <c r="K26" s="7">
        <v>2.48</v>
      </c>
      <c r="L26" s="7">
        <v>2.22</v>
      </c>
      <c r="M26" s="7">
        <v>1.48</v>
      </c>
      <c r="N26" s="7">
        <v>1.14</v>
      </c>
      <c r="O26" s="7">
        <v>0.7</v>
      </c>
      <c r="P26" s="6" t="s">
        <v>18</v>
      </c>
      <c r="Q26" s="39" t="s">
        <v>19</v>
      </c>
      <c r="R26" s="39" t="s">
        <v>20</v>
      </c>
      <c r="S26" s="39" t="s">
        <v>21</v>
      </c>
      <c r="T26" s="6" t="s">
        <v>21</v>
      </c>
    </row>
    <row r="27" spans="1:20" ht="12.75" customHeight="1">
      <c r="A27" s="39" t="s">
        <v>46</v>
      </c>
      <c r="B27" s="6" t="s">
        <v>47</v>
      </c>
      <c r="C27" s="6" t="s">
        <v>37</v>
      </c>
      <c r="D27" s="7">
        <v>0.2</v>
      </c>
      <c r="E27" s="7">
        <v>1.5</v>
      </c>
      <c r="F27" s="7">
        <v>1.75</v>
      </c>
      <c r="G27" s="7">
        <v>2.2</v>
      </c>
      <c r="H27" s="7">
        <v>3.2</v>
      </c>
      <c r="I27" s="7">
        <v>6.55</v>
      </c>
      <c r="J27" s="7">
        <v>7.2</v>
      </c>
      <c r="K27" s="7">
        <v>6.2</v>
      </c>
      <c r="L27" s="7">
        <v>5.55</v>
      </c>
      <c r="M27" s="7">
        <v>3.7</v>
      </c>
      <c r="N27" s="7">
        <v>2.85</v>
      </c>
      <c r="O27" s="7">
        <v>1.75</v>
      </c>
      <c r="P27" s="6" t="s">
        <v>18</v>
      </c>
      <c r="Q27" s="39" t="s">
        <v>19</v>
      </c>
      <c r="R27" s="39" t="s">
        <v>20</v>
      </c>
      <c r="S27" s="39" t="s">
        <v>21</v>
      </c>
      <c r="T27" s="6" t="s">
        <v>21</v>
      </c>
    </row>
    <row r="28" spans="1:20" ht="12.75" customHeight="1">
      <c r="A28" s="39" t="s">
        <v>48</v>
      </c>
      <c r="B28" s="6" t="s">
        <v>49</v>
      </c>
      <c r="C28" s="6" t="s">
        <v>37</v>
      </c>
      <c r="D28" s="7">
        <v>29.03</v>
      </c>
      <c r="E28" s="7">
        <v>30.88</v>
      </c>
      <c r="F28" s="7">
        <v>27.13</v>
      </c>
      <c r="G28" s="7">
        <v>25.99</v>
      </c>
      <c r="H28" s="7">
        <v>27.64</v>
      </c>
      <c r="I28" s="7">
        <v>25.34</v>
      </c>
      <c r="J28" s="7">
        <v>23.54</v>
      </c>
      <c r="K28" s="7">
        <v>17.89</v>
      </c>
      <c r="L28" s="7">
        <v>18.48</v>
      </c>
      <c r="M28" s="7">
        <v>17.14</v>
      </c>
      <c r="N28" s="7">
        <v>23.1</v>
      </c>
      <c r="O28" s="7">
        <v>27.98</v>
      </c>
      <c r="P28" s="6" t="s">
        <v>18</v>
      </c>
      <c r="Q28" s="39" t="s">
        <v>25</v>
      </c>
      <c r="R28" s="39" t="s">
        <v>20</v>
      </c>
      <c r="S28" s="39" t="s">
        <v>21</v>
      </c>
      <c r="T28" s="6" t="s">
        <v>21</v>
      </c>
    </row>
    <row r="29" spans="1:20" ht="12.75" customHeight="1">
      <c r="A29" s="39" t="s">
        <v>50</v>
      </c>
      <c r="B29" s="6" t="s">
        <v>51</v>
      </c>
      <c r="C29" s="6" t="s">
        <v>37</v>
      </c>
      <c r="D29" s="7">
        <v>23.32</v>
      </c>
      <c r="E29" s="7">
        <v>24.81</v>
      </c>
      <c r="F29" s="7">
        <v>21.8</v>
      </c>
      <c r="G29" s="7">
        <v>20.88</v>
      </c>
      <c r="H29" s="7">
        <v>22.21</v>
      </c>
      <c r="I29" s="7">
        <v>20.35</v>
      </c>
      <c r="J29" s="7">
        <v>18.91</v>
      </c>
      <c r="K29" s="7">
        <v>14.37</v>
      </c>
      <c r="L29" s="7">
        <v>14.84</v>
      </c>
      <c r="M29" s="7">
        <v>13.77</v>
      </c>
      <c r="N29" s="7">
        <v>18.56</v>
      </c>
      <c r="O29" s="7">
        <v>22.48</v>
      </c>
      <c r="P29" s="6" t="s">
        <v>18</v>
      </c>
      <c r="Q29" s="39" t="s">
        <v>25</v>
      </c>
      <c r="R29" s="39" t="s">
        <v>20</v>
      </c>
      <c r="S29" s="39" t="s">
        <v>21</v>
      </c>
      <c r="T29" s="6" t="s">
        <v>21</v>
      </c>
    </row>
    <row r="30" spans="1:20" ht="12.75" customHeight="1">
      <c r="A30" s="39" t="s">
        <v>52</v>
      </c>
      <c r="B30" s="6" t="s">
        <v>53</v>
      </c>
      <c r="C30" s="6" t="s">
        <v>37</v>
      </c>
      <c r="D30" s="7">
        <v>18.02</v>
      </c>
      <c r="E30" s="7">
        <v>19.17</v>
      </c>
      <c r="F30" s="7">
        <v>16.84</v>
      </c>
      <c r="G30" s="7">
        <v>16.14</v>
      </c>
      <c r="H30" s="7">
        <v>17.16</v>
      </c>
      <c r="I30" s="7">
        <v>15.73</v>
      </c>
      <c r="J30" s="7">
        <v>14.61</v>
      </c>
      <c r="K30" s="7">
        <v>11.1</v>
      </c>
      <c r="L30" s="7">
        <v>11.47</v>
      </c>
      <c r="M30" s="7">
        <v>10.64</v>
      </c>
      <c r="N30" s="7">
        <v>14.34</v>
      </c>
      <c r="O30" s="7">
        <v>17.37</v>
      </c>
      <c r="P30" s="6" t="s">
        <v>18</v>
      </c>
      <c r="Q30" s="39" t="s">
        <v>25</v>
      </c>
      <c r="R30" s="39" t="s">
        <v>20</v>
      </c>
      <c r="S30" s="39" t="s">
        <v>21</v>
      </c>
      <c r="T30" s="6" t="s">
        <v>21</v>
      </c>
    </row>
    <row r="31" spans="1:20" ht="12.75" customHeight="1">
      <c r="A31" s="39" t="s">
        <v>54</v>
      </c>
      <c r="B31" s="6" t="s">
        <v>55</v>
      </c>
      <c r="C31" s="6" t="s">
        <v>37</v>
      </c>
      <c r="D31" s="7">
        <v>29.69</v>
      </c>
      <c r="E31" s="7">
        <v>31.57</v>
      </c>
      <c r="F31" s="7">
        <v>27.74</v>
      </c>
      <c r="G31" s="7">
        <v>26.58</v>
      </c>
      <c r="H31" s="7">
        <v>28.26</v>
      </c>
      <c r="I31" s="7">
        <v>25.91</v>
      </c>
      <c r="J31" s="7">
        <v>24.07</v>
      </c>
      <c r="K31" s="7">
        <v>18.29</v>
      </c>
      <c r="L31" s="7">
        <v>18.89</v>
      </c>
      <c r="M31" s="7">
        <v>17.53</v>
      </c>
      <c r="N31" s="7">
        <v>23.62</v>
      </c>
      <c r="O31" s="7">
        <v>28.61</v>
      </c>
      <c r="P31" s="6" t="s">
        <v>18</v>
      </c>
      <c r="Q31" s="39" t="s">
        <v>25</v>
      </c>
      <c r="R31" s="39" t="s">
        <v>20</v>
      </c>
      <c r="S31" s="39" t="s">
        <v>21</v>
      </c>
      <c r="T31" s="6" t="s">
        <v>21</v>
      </c>
    </row>
    <row r="32" spans="1:20" ht="12.75" customHeight="1">
      <c r="A32" s="39" t="s">
        <v>56</v>
      </c>
      <c r="B32" s="6" t="s">
        <v>57</v>
      </c>
      <c r="C32" s="6" t="s">
        <v>37</v>
      </c>
      <c r="D32" s="7">
        <v>26.51</v>
      </c>
      <c r="E32" s="7">
        <v>28.19</v>
      </c>
      <c r="F32" s="7">
        <v>24.77</v>
      </c>
      <c r="G32" s="7">
        <v>23.73</v>
      </c>
      <c r="H32" s="7">
        <v>25.23</v>
      </c>
      <c r="I32" s="7">
        <v>23.13</v>
      </c>
      <c r="J32" s="7">
        <v>21.49</v>
      </c>
      <c r="K32" s="7">
        <v>16.33</v>
      </c>
      <c r="L32" s="7">
        <v>16.87</v>
      </c>
      <c r="M32" s="7">
        <v>15.65</v>
      </c>
      <c r="N32" s="7">
        <v>21.09</v>
      </c>
      <c r="O32" s="7">
        <v>25.55</v>
      </c>
      <c r="P32" s="6" t="s">
        <v>18</v>
      </c>
      <c r="Q32" s="39" t="s">
        <v>25</v>
      </c>
      <c r="R32" s="39" t="s">
        <v>20</v>
      </c>
      <c r="S32" s="39" t="s">
        <v>21</v>
      </c>
      <c r="T32" s="6" t="s">
        <v>21</v>
      </c>
    </row>
    <row r="33" spans="1:20" ht="12.75" customHeight="1">
      <c r="A33" s="39" t="s">
        <v>58</v>
      </c>
      <c r="B33" s="6" t="s">
        <v>59</v>
      </c>
      <c r="C33" s="6" t="s">
        <v>37</v>
      </c>
      <c r="D33" s="7">
        <v>26.51</v>
      </c>
      <c r="E33" s="7">
        <v>28.19</v>
      </c>
      <c r="F33" s="7">
        <v>24.77</v>
      </c>
      <c r="G33" s="7">
        <v>23.73</v>
      </c>
      <c r="H33" s="7">
        <v>25.23</v>
      </c>
      <c r="I33" s="7">
        <v>23.13</v>
      </c>
      <c r="J33" s="7">
        <v>21.49</v>
      </c>
      <c r="K33" s="7">
        <v>16.33</v>
      </c>
      <c r="L33" s="7">
        <v>16.87</v>
      </c>
      <c r="M33" s="7">
        <v>15.65</v>
      </c>
      <c r="N33" s="7">
        <v>21.09</v>
      </c>
      <c r="O33" s="7">
        <v>25.55</v>
      </c>
      <c r="P33" s="6" t="s">
        <v>18</v>
      </c>
      <c r="Q33" s="39" t="s">
        <v>25</v>
      </c>
      <c r="R33" s="39" t="s">
        <v>20</v>
      </c>
      <c r="S33" s="39" t="s">
        <v>21</v>
      </c>
      <c r="T33" s="6" t="s">
        <v>21</v>
      </c>
    </row>
    <row r="34" spans="1:20" ht="12.75" customHeight="1">
      <c r="A34" s="39" t="s">
        <v>60</v>
      </c>
      <c r="B34" s="6" t="s">
        <v>61</v>
      </c>
      <c r="C34" s="6" t="s">
        <v>37</v>
      </c>
      <c r="D34" s="7">
        <v>26.51</v>
      </c>
      <c r="E34" s="7">
        <v>28.19</v>
      </c>
      <c r="F34" s="7">
        <v>24.77</v>
      </c>
      <c r="G34" s="7">
        <v>23.73</v>
      </c>
      <c r="H34" s="7">
        <v>25.23</v>
      </c>
      <c r="I34" s="7">
        <v>23.13</v>
      </c>
      <c r="J34" s="7">
        <v>21.49</v>
      </c>
      <c r="K34" s="7">
        <v>16.33</v>
      </c>
      <c r="L34" s="7">
        <v>16.87</v>
      </c>
      <c r="M34" s="7">
        <v>15.65</v>
      </c>
      <c r="N34" s="7">
        <v>21.09</v>
      </c>
      <c r="O34" s="7">
        <v>25.55</v>
      </c>
      <c r="P34" s="6" t="s">
        <v>18</v>
      </c>
      <c r="Q34" s="39" t="s">
        <v>25</v>
      </c>
      <c r="R34" s="39" t="s">
        <v>20</v>
      </c>
      <c r="S34" s="39" t="s">
        <v>21</v>
      </c>
      <c r="T34" s="6" t="s">
        <v>21</v>
      </c>
    </row>
    <row r="35" spans="1:20" ht="12.75" customHeight="1">
      <c r="A35" s="39" t="s">
        <v>62</v>
      </c>
      <c r="B35" s="6" t="s">
        <v>63</v>
      </c>
      <c r="C35" s="6" t="s">
        <v>37</v>
      </c>
      <c r="D35" s="7">
        <v>26.51</v>
      </c>
      <c r="E35" s="7">
        <v>28.19</v>
      </c>
      <c r="F35" s="7">
        <v>24.77</v>
      </c>
      <c r="G35" s="7">
        <v>23.73</v>
      </c>
      <c r="H35" s="7">
        <v>25.23</v>
      </c>
      <c r="I35" s="7">
        <v>23.13</v>
      </c>
      <c r="J35" s="7">
        <v>21.49</v>
      </c>
      <c r="K35" s="7">
        <v>16.33</v>
      </c>
      <c r="L35" s="7">
        <v>16.87</v>
      </c>
      <c r="M35" s="7">
        <v>15.65</v>
      </c>
      <c r="N35" s="7">
        <v>21.09</v>
      </c>
      <c r="O35" s="7">
        <v>25.55</v>
      </c>
      <c r="P35" s="6" t="s">
        <v>18</v>
      </c>
      <c r="Q35" s="39" t="s">
        <v>25</v>
      </c>
      <c r="R35" s="39" t="s">
        <v>20</v>
      </c>
      <c r="S35" s="39" t="s">
        <v>21</v>
      </c>
      <c r="T35" s="6" t="s">
        <v>21</v>
      </c>
    </row>
    <row r="36" spans="1:20" ht="12.75" customHeight="1">
      <c r="A36" s="39" t="s">
        <v>64</v>
      </c>
      <c r="B36" s="6" t="s">
        <v>65</v>
      </c>
      <c r="C36" s="6" t="s">
        <v>37</v>
      </c>
      <c r="D36" s="7">
        <v>26.51</v>
      </c>
      <c r="E36" s="7">
        <v>28.19</v>
      </c>
      <c r="F36" s="7">
        <v>24.77</v>
      </c>
      <c r="G36" s="7">
        <v>23.73</v>
      </c>
      <c r="H36" s="7">
        <v>25.23</v>
      </c>
      <c r="I36" s="7">
        <v>23.13</v>
      </c>
      <c r="J36" s="7">
        <v>21.49</v>
      </c>
      <c r="K36" s="7">
        <v>16.33</v>
      </c>
      <c r="L36" s="7">
        <v>16.87</v>
      </c>
      <c r="M36" s="7">
        <v>15.65</v>
      </c>
      <c r="N36" s="7">
        <v>21.09</v>
      </c>
      <c r="O36" s="7">
        <v>25.55</v>
      </c>
      <c r="P36" s="6" t="s">
        <v>18</v>
      </c>
      <c r="Q36" s="39" t="s">
        <v>25</v>
      </c>
      <c r="R36" s="39" t="s">
        <v>20</v>
      </c>
      <c r="S36" s="39" t="s">
        <v>21</v>
      </c>
      <c r="T36" s="6" t="s">
        <v>21</v>
      </c>
    </row>
    <row r="37" spans="1:20" ht="12.75" customHeight="1">
      <c r="A37" s="39" t="s">
        <v>66</v>
      </c>
      <c r="B37" s="6" t="s">
        <v>67</v>
      </c>
      <c r="C37" s="6" t="s">
        <v>37</v>
      </c>
      <c r="D37" s="7">
        <v>15.58</v>
      </c>
      <c r="E37" s="7">
        <v>16.57</v>
      </c>
      <c r="F37" s="7">
        <v>14.56</v>
      </c>
      <c r="G37" s="7">
        <v>13.95</v>
      </c>
      <c r="H37" s="7">
        <v>14.83</v>
      </c>
      <c r="I37" s="7">
        <v>13.59</v>
      </c>
      <c r="J37" s="7">
        <v>12.63</v>
      </c>
      <c r="K37" s="7">
        <v>9.6</v>
      </c>
      <c r="L37" s="7">
        <v>9.91</v>
      </c>
      <c r="M37" s="7">
        <v>9.2</v>
      </c>
      <c r="N37" s="7">
        <v>12.39</v>
      </c>
      <c r="O37" s="7">
        <v>15.01</v>
      </c>
      <c r="P37" s="6" t="s">
        <v>18</v>
      </c>
      <c r="Q37" s="39" t="s">
        <v>25</v>
      </c>
      <c r="R37" s="39" t="s">
        <v>20</v>
      </c>
      <c r="S37" s="39" t="s">
        <v>21</v>
      </c>
      <c r="T37" s="6" t="s">
        <v>21</v>
      </c>
    </row>
    <row r="38" spans="1:21" ht="12.75" customHeight="1">
      <c r="A38" s="39" t="s">
        <v>68</v>
      </c>
      <c r="B38" s="6" t="s">
        <v>69</v>
      </c>
      <c r="C38" s="6" t="s">
        <v>37</v>
      </c>
      <c r="D38" s="7">
        <v>23.83</v>
      </c>
      <c r="E38" s="7">
        <v>25.34</v>
      </c>
      <c r="F38" s="7">
        <v>22.27</v>
      </c>
      <c r="G38" s="7">
        <v>21.33</v>
      </c>
      <c r="H38" s="7">
        <v>22.68</v>
      </c>
      <c r="I38" s="7">
        <v>20.79</v>
      </c>
      <c r="J38" s="7">
        <v>19.32</v>
      </c>
      <c r="K38" s="7">
        <v>14.68</v>
      </c>
      <c r="L38" s="7">
        <v>15.16</v>
      </c>
      <c r="M38" s="7">
        <v>14.07</v>
      </c>
      <c r="N38" s="7">
        <v>18.96</v>
      </c>
      <c r="O38" s="7">
        <v>22.96</v>
      </c>
      <c r="P38" s="6" t="s">
        <v>18</v>
      </c>
      <c r="Q38" s="39" t="s">
        <v>25</v>
      </c>
      <c r="R38" s="39" t="s">
        <v>20</v>
      </c>
      <c r="S38" s="39" t="s">
        <v>21</v>
      </c>
      <c r="T38" s="6" t="s">
        <v>21</v>
      </c>
      <c r="U38" s="46"/>
    </row>
    <row r="39" spans="1:20" ht="12.75" customHeight="1">
      <c r="A39" s="39" t="s">
        <v>1366</v>
      </c>
      <c r="B39" s="6" t="s">
        <v>1402</v>
      </c>
      <c r="C39" s="6" t="s">
        <v>39</v>
      </c>
      <c r="D39" s="7">
        <v>1.73</v>
      </c>
      <c r="E39" s="7">
        <v>1.84</v>
      </c>
      <c r="F39" s="7">
        <v>1.62</v>
      </c>
      <c r="G39" s="7">
        <v>1.55</v>
      </c>
      <c r="H39" s="7">
        <v>1.65</v>
      </c>
      <c r="I39" s="7">
        <v>1.51</v>
      </c>
      <c r="J39" s="7">
        <v>1.4</v>
      </c>
      <c r="K39" s="7">
        <v>1.07</v>
      </c>
      <c r="L39" s="7">
        <v>1.1</v>
      </c>
      <c r="M39" s="7">
        <v>1.02</v>
      </c>
      <c r="N39" s="7">
        <v>1.38</v>
      </c>
      <c r="O39" s="7">
        <v>1.67</v>
      </c>
      <c r="P39" s="6" t="s">
        <v>18</v>
      </c>
      <c r="Q39" s="39" t="s">
        <v>25</v>
      </c>
      <c r="R39" s="39" t="s">
        <v>20</v>
      </c>
      <c r="S39" s="39" t="s">
        <v>21</v>
      </c>
      <c r="T39" s="6" t="s">
        <v>21</v>
      </c>
    </row>
    <row r="40" spans="1:20" ht="12.75" customHeight="1">
      <c r="A40" s="39" t="s">
        <v>1367</v>
      </c>
      <c r="B40" s="6" t="s">
        <v>1403</v>
      </c>
      <c r="C40" s="6" t="s">
        <v>39</v>
      </c>
      <c r="D40" s="7">
        <v>8.91</v>
      </c>
      <c r="E40" s="7">
        <v>9.47</v>
      </c>
      <c r="F40" s="7">
        <v>8.32</v>
      </c>
      <c r="G40" s="7">
        <v>7.97</v>
      </c>
      <c r="H40" s="7">
        <v>8.48</v>
      </c>
      <c r="I40" s="7">
        <v>7.77</v>
      </c>
      <c r="J40" s="7">
        <v>7.22</v>
      </c>
      <c r="K40" s="7">
        <v>5.49</v>
      </c>
      <c r="L40" s="7">
        <v>5.67</v>
      </c>
      <c r="M40" s="7">
        <v>5.26</v>
      </c>
      <c r="N40" s="7">
        <v>7.09</v>
      </c>
      <c r="O40" s="7">
        <v>8.58</v>
      </c>
      <c r="P40" s="6" t="s">
        <v>18</v>
      </c>
      <c r="Q40" s="39" t="s">
        <v>25</v>
      </c>
      <c r="R40" s="39" t="s">
        <v>20</v>
      </c>
      <c r="S40" s="39" t="s">
        <v>21</v>
      </c>
      <c r="T40" s="6" t="s">
        <v>21</v>
      </c>
    </row>
    <row r="41" spans="1:20" ht="12.75" customHeight="1">
      <c r="A41" s="6" t="s">
        <v>1607</v>
      </c>
      <c r="B41" s="6" t="s">
        <v>1984</v>
      </c>
      <c r="C41" s="6" t="s">
        <v>39</v>
      </c>
      <c r="D41" s="7">
        <v>49.21</v>
      </c>
      <c r="E41" s="7">
        <v>49.21</v>
      </c>
      <c r="F41" s="7">
        <v>49.21</v>
      </c>
      <c r="G41" s="7">
        <v>49.21</v>
      </c>
      <c r="H41" s="7">
        <v>49.21</v>
      </c>
      <c r="I41" s="7">
        <v>49.21</v>
      </c>
      <c r="J41" s="7">
        <v>49.21</v>
      </c>
      <c r="K41" s="7">
        <v>49.21</v>
      </c>
      <c r="L41" s="7">
        <v>49.21</v>
      </c>
      <c r="M41" s="7">
        <v>49.21</v>
      </c>
      <c r="N41" s="7">
        <v>49.21</v>
      </c>
      <c r="O41" s="7">
        <v>49.21</v>
      </c>
      <c r="P41" s="6" t="s">
        <v>31</v>
      </c>
      <c r="Q41" s="39" t="s">
        <v>25</v>
      </c>
      <c r="R41" s="39" t="s">
        <v>20</v>
      </c>
      <c r="S41" s="39" t="s">
        <v>21</v>
      </c>
      <c r="T41" s="6" t="s">
        <v>21</v>
      </c>
    </row>
    <row r="42" spans="1:20" ht="12.75" customHeight="1">
      <c r="A42" s="6" t="s">
        <v>1608</v>
      </c>
      <c r="B42" s="6" t="s">
        <v>1985</v>
      </c>
      <c r="C42" s="6" t="s">
        <v>39</v>
      </c>
      <c r="D42" s="7">
        <v>48.04</v>
      </c>
      <c r="E42" s="7">
        <v>48.04</v>
      </c>
      <c r="F42" s="7">
        <v>48.04</v>
      </c>
      <c r="G42" s="7">
        <v>48.04</v>
      </c>
      <c r="H42" s="7">
        <v>48.04</v>
      </c>
      <c r="I42" s="7">
        <v>48.04</v>
      </c>
      <c r="J42" s="7">
        <v>48.04</v>
      </c>
      <c r="K42" s="7">
        <v>48.04</v>
      </c>
      <c r="L42" s="7">
        <v>48.04</v>
      </c>
      <c r="M42" s="7">
        <v>48.04</v>
      </c>
      <c r="N42" s="7">
        <v>48.04</v>
      </c>
      <c r="O42" s="7">
        <v>48.04</v>
      </c>
      <c r="P42" s="6" t="s">
        <v>31</v>
      </c>
      <c r="Q42" s="39" t="s">
        <v>25</v>
      </c>
      <c r="R42" s="39" t="s">
        <v>20</v>
      </c>
      <c r="S42" s="39" t="s">
        <v>21</v>
      </c>
      <c r="T42" s="60"/>
    </row>
    <row r="43" spans="1:20" ht="12.75" customHeight="1">
      <c r="A43" s="6" t="s">
        <v>1609</v>
      </c>
      <c r="B43" s="6" t="s">
        <v>1986</v>
      </c>
      <c r="C43" s="6" t="s">
        <v>39</v>
      </c>
      <c r="D43" s="7">
        <v>46.49</v>
      </c>
      <c r="E43" s="7">
        <v>46.49</v>
      </c>
      <c r="F43" s="7">
        <v>46.49</v>
      </c>
      <c r="G43" s="7">
        <v>46.49</v>
      </c>
      <c r="H43" s="7">
        <v>46.49</v>
      </c>
      <c r="I43" s="7">
        <v>46.49</v>
      </c>
      <c r="J43" s="7">
        <v>46.49</v>
      </c>
      <c r="K43" s="7">
        <v>46.49</v>
      </c>
      <c r="L43" s="7">
        <v>46.49</v>
      </c>
      <c r="M43" s="7">
        <v>46.49</v>
      </c>
      <c r="N43" s="7">
        <v>46.49</v>
      </c>
      <c r="O43" s="7">
        <v>46.49</v>
      </c>
      <c r="P43" s="6" t="s">
        <v>31</v>
      </c>
      <c r="Q43" s="39" t="s">
        <v>25</v>
      </c>
      <c r="R43" s="39" t="s">
        <v>20</v>
      </c>
      <c r="S43" s="39" t="s">
        <v>21</v>
      </c>
      <c r="T43" s="6" t="s">
        <v>21</v>
      </c>
    </row>
    <row r="44" spans="1:19" ht="12.75" customHeight="1">
      <c r="A44" s="6" t="s">
        <v>1610</v>
      </c>
      <c r="B44" s="6" t="s">
        <v>1987</v>
      </c>
      <c r="C44" s="6" t="s">
        <v>39</v>
      </c>
      <c r="D44" s="7">
        <v>49.8</v>
      </c>
      <c r="E44" s="7">
        <v>49.8</v>
      </c>
      <c r="F44" s="7">
        <v>49.8</v>
      </c>
      <c r="G44" s="7">
        <v>49.8</v>
      </c>
      <c r="H44" s="7">
        <v>49.8</v>
      </c>
      <c r="I44" s="7">
        <v>49.8</v>
      </c>
      <c r="J44" s="7">
        <v>49.8</v>
      </c>
      <c r="K44" s="7">
        <v>49.8</v>
      </c>
      <c r="L44" s="7">
        <v>49.8</v>
      </c>
      <c r="M44" s="7">
        <v>49.8</v>
      </c>
      <c r="N44" s="7">
        <v>49.8</v>
      </c>
      <c r="O44" s="7">
        <v>49.8</v>
      </c>
      <c r="P44" s="6" t="s">
        <v>31</v>
      </c>
      <c r="Q44" s="39" t="s">
        <v>25</v>
      </c>
      <c r="R44" s="39" t="s">
        <v>20</v>
      </c>
      <c r="S44" s="39" t="s">
        <v>21</v>
      </c>
    </row>
    <row r="45" spans="1:20" ht="12.75" customHeight="1">
      <c r="A45" s="39" t="s">
        <v>70</v>
      </c>
      <c r="B45" s="6" t="s">
        <v>71</v>
      </c>
      <c r="C45" s="6" t="s">
        <v>37</v>
      </c>
      <c r="D45" s="7">
        <v>0.71</v>
      </c>
      <c r="E45" s="7">
        <v>0.75</v>
      </c>
      <c r="F45" s="7">
        <v>0.66</v>
      </c>
      <c r="G45" s="7">
        <v>0.63</v>
      </c>
      <c r="H45" s="7">
        <v>0.67</v>
      </c>
      <c r="I45" s="7">
        <v>0.62</v>
      </c>
      <c r="J45" s="7">
        <v>0.57</v>
      </c>
      <c r="K45" s="7">
        <v>0.44</v>
      </c>
      <c r="L45" s="7">
        <v>0.45</v>
      </c>
      <c r="M45" s="7">
        <v>0.42</v>
      </c>
      <c r="N45" s="7">
        <v>0.56</v>
      </c>
      <c r="O45" s="7">
        <v>0.68</v>
      </c>
      <c r="P45" s="6" t="s">
        <v>18</v>
      </c>
      <c r="Q45" s="39" t="s">
        <v>25</v>
      </c>
      <c r="R45" s="39" t="s">
        <v>20</v>
      </c>
      <c r="S45" s="39" t="s">
        <v>21</v>
      </c>
      <c r="T45" s="6" t="s">
        <v>21</v>
      </c>
    </row>
    <row r="46" spans="1:20" ht="12.75" customHeight="1">
      <c r="A46" s="39" t="s">
        <v>2369</v>
      </c>
      <c r="B46" s="6" t="s">
        <v>2384</v>
      </c>
      <c r="C46" s="6" t="s">
        <v>41</v>
      </c>
      <c r="D46" s="7">
        <v>0</v>
      </c>
      <c r="E46" s="7">
        <v>0</v>
      </c>
      <c r="F46" s="7">
        <v>0</v>
      </c>
      <c r="G46" s="7">
        <v>0</v>
      </c>
      <c r="H46" s="7">
        <v>0</v>
      </c>
      <c r="I46" s="7">
        <v>0</v>
      </c>
      <c r="J46" s="7">
        <v>0</v>
      </c>
      <c r="K46" s="7">
        <v>0</v>
      </c>
      <c r="L46" s="7">
        <v>0</v>
      </c>
      <c r="M46" s="7">
        <v>0</v>
      </c>
      <c r="N46" s="7">
        <v>0</v>
      </c>
      <c r="O46" s="7">
        <v>0</v>
      </c>
      <c r="P46" s="6" t="s">
        <v>31</v>
      </c>
      <c r="Q46" s="39" t="s">
        <v>19</v>
      </c>
      <c r="R46" s="39" t="s">
        <v>29</v>
      </c>
      <c r="S46" s="39"/>
      <c r="T46" s="6" t="s">
        <v>21</v>
      </c>
    </row>
    <row r="47" spans="1:20" ht="12.75" customHeight="1">
      <c r="A47" s="39" t="s">
        <v>1441</v>
      </c>
      <c r="B47" s="6" t="s">
        <v>1988</v>
      </c>
      <c r="C47" s="6" t="s">
        <v>37</v>
      </c>
      <c r="D47" s="7">
        <v>1</v>
      </c>
      <c r="E47" s="7">
        <v>7.5</v>
      </c>
      <c r="F47" s="7">
        <v>8.75</v>
      </c>
      <c r="G47" s="7">
        <v>11</v>
      </c>
      <c r="H47" s="7">
        <v>16</v>
      </c>
      <c r="I47" s="7">
        <v>32.75</v>
      </c>
      <c r="J47" s="7">
        <v>36</v>
      </c>
      <c r="K47" s="7">
        <v>31</v>
      </c>
      <c r="L47" s="7">
        <v>27.75</v>
      </c>
      <c r="M47" s="7">
        <v>18.5</v>
      </c>
      <c r="N47" s="7">
        <v>14.25</v>
      </c>
      <c r="O47" s="7">
        <v>8.75</v>
      </c>
      <c r="P47" s="6" t="s">
        <v>18</v>
      </c>
      <c r="Q47" s="39" t="s">
        <v>19</v>
      </c>
      <c r="R47" s="39" t="s">
        <v>90</v>
      </c>
      <c r="S47" s="39" t="s">
        <v>1585</v>
      </c>
      <c r="T47" s="6" t="s">
        <v>1465</v>
      </c>
    </row>
    <row r="48" spans="1:127" s="8" customFormat="1" ht="12.75" customHeight="1">
      <c r="A48" s="39" t="s">
        <v>72</v>
      </c>
      <c r="B48" s="6" t="s">
        <v>73</v>
      </c>
      <c r="C48" s="6" t="s">
        <v>37</v>
      </c>
      <c r="D48" s="7">
        <v>3.53</v>
      </c>
      <c r="E48" s="7">
        <v>3.75</v>
      </c>
      <c r="F48" s="7">
        <v>3.29</v>
      </c>
      <c r="G48" s="7">
        <v>3.16</v>
      </c>
      <c r="H48" s="7">
        <v>3.36</v>
      </c>
      <c r="I48" s="7">
        <v>3.08</v>
      </c>
      <c r="J48" s="7">
        <v>2.86</v>
      </c>
      <c r="K48" s="7">
        <v>2.17</v>
      </c>
      <c r="L48" s="7">
        <v>2.24</v>
      </c>
      <c r="M48" s="7">
        <v>2.08</v>
      </c>
      <c r="N48" s="7">
        <v>2.8</v>
      </c>
      <c r="O48" s="7">
        <v>3.4</v>
      </c>
      <c r="P48" s="6" t="s">
        <v>18</v>
      </c>
      <c r="Q48" s="39" t="s">
        <v>25</v>
      </c>
      <c r="R48" s="39" t="s">
        <v>20</v>
      </c>
      <c r="S48" s="39" t="s">
        <v>21</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row>
    <row r="49" spans="1:20" ht="12.75" customHeight="1">
      <c r="A49" s="40" t="s">
        <v>74</v>
      </c>
      <c r="B49" s="6" t="s">
        <v>75</v>
      </c>
      <c r="C49" s="6" t="s">
        <v>39</v>
      </c>
      <c r="D49" s="7">
        <v>251.38</v>
      </c>
      <c r="E49" s="7">
        <v>248.73</v>
      </c>
      <c r="F49" s="7">
        <v>256.05</v>
      </c>
      <c r="G49" s="7">
        <v>281.35</v>
      </c>
      <c r="H49" s="7">
        <v>263.07</v>
      </c>
      <c r="I49" s="7">
        <v>261.76</v>
      </c>
      <c r="J49" s="7">
        <v>259.95</v>
      </c>
      <c r="K49" s="7">
        <v>265.05</v>
      </c>
      <c r="L49" s="7">
        <v>281.42</v>
      </c>
      <c r="M49" s="7">
        <v>251.07</v>
      </c>
      <c r="N49" s="7">
        <v>263.97</v>
      </c>
      <c r="O49" s="7">
        <v>237.09</v>
      </c>
      <c r="P49" s="6" t="s">
        <v>31</v>
      </c>
      <c r="Q49" s="39" t="s">
        <v>25</v>
      </c>
      <c r="R49" s="39" t="s">
        <v>20</v>
      </c>
      <c r="S49" s="39" t="s">
        <v>21</v>
      </c>
      <c r="T49" s="6" t="s">
        <v>21</v>
      </c>
    </row>
    <row r="50" spans="1:20" ht="12.75" customHeight="1">
      <c r="A50" s="39" t="s">
        <v>1442</v>
      </c>
      <c r="B50" s="6" t="s">
        <v>1989</v>
      </c>
      <c r="C50" s="6" t="s">
        <v>37</v>
      </c>
      <c r="D50" s="7">
        <v>0.4</v>
      </c>
      <c r="E50" s="7">
        <v>3</v>
      </c>
      <c r="F50" s="7">
        <v>3.5</v>
      </c>
      <c r="G50" s="7">
        <v>4.4</v>
      </c>
      <c r="H50" s="7">
        <v>6.4</v>
      </c>
      <c r="I50" s="7">
        <v>13.1</v>
      </c>
      <c r="J50" s="7">
        <v>14.4</v>
      </c>
      <c r="K50" s="7">
        <v>12.4</v>
      </c>
      <c r="L50" s="7">
        <v>11.1</v>
      </c>
      <c r="M50" s="7">
        <v>7.4</v>
      </c>
      <c r="N50" s="7">
        <v>5.7</v>
      </c>
      <c r="O50" s="7">
        <v>3.5</v>
      </c>
      <c r="P50" s="6" t="s">
        <v>18</v>
      </c>
      <c r="Q50" s="39" t="s">
        <v>25</v>
      </c>
      <c r="R50" s="39" t="s">
        <v>90</v>
      </c>
      <c r="S50" s="39" t="s">
        <v>1585</v>
      </c>
      <c r="T50" s="6" t="s">
        <v>1466</v>
      </c>
    </row>
    <row r="51" spans="1:20" ht="12.75" customHeight="1">
      <c r="A51" s="39" t="s">
        <v>76</v>
      </c>
      <c r="B51" s="6" t="s">
        <v>77</v>
      </c>
      <c r="C51" s="6" t="s">
        <v>37</v>
      </c>
      <c r="D51" s="7">
        <v>0.05</v>
      </c>
      <c r="E51" s="7">
        <v>0.36</v>
      </c>
      <c r="F51" s="7">
        <v>0.42</v>
      </c>
      <c r="G51" s="7">
        <v>0.53</v>
      </c>
      <c r="H51" s="7">
        <v>0.77</v>
      </c>
      <c r="I51" s="7">
        <v>1.57</v>
      </c>
      <c r="J51" s="7">
        <v>1.73</v>
      </c>
      <c r="K51" s="7">
        <v>1.49</v>
      </c>
      <c r="L51" s="7">
        <v>1.33</v>
      </c>
      <c r="M51" s="7">
        <v>0.89</v>
      </c>
      <c r="N51" s="7">
        <v>0.68</v>
      </c>
      <c r="O51" s="7">
        <v>0.42</v>
      </c>
      <c r="P51" s="6" t="s">
        <v>18</v>
      </c>
      <c r="Q51" s="39" t="s">
        <v>19</v>
      </c>
      <c r="R51" s="39" t="s">
        <v>20</v>
      </c>
      <c r="S51" s="39" t="s">
        <v>21</v>
      </c>
      <c r="T51" s="6" t="s">
        <v>21</v>
      </c>
    </row>
    <row r="52" spans="1:20" ht="12.75" customHeight="1">
      <c r="A52" s="39" t="s">
        <v>78</v>
      </c>
      <c r="B52" s="6" t="s">
        <v>79</v>
      </c>
      <c r="C52" s="6" t="s">
        <v>37</v>
      </c>
      <c r="D52" s="7">
        <v>0.03</v>
      </c>
      <c r="E52" s="7">
        <v>0.24</v>
      </c>
      <c r="F52" s="7">
        <v>0.28</v>
      </c>
      <c r="G52" s="7">
        <v>0.35</v>
      </c>
      <c r="H52" s="7">
        <v>0.51</v>
      </c>
      <c r="I52" s="7">
        <v>1.05</v>
      </c>
      <c r="J52" s="7">
        <v>1.15</v>
      </c>
      <c r="K52" s="7">
        <v>0.99</v>
      </c>
      <c r="L52" s="7">
        <v>0.89</v>
      </c>
      <c r="M52" s="7">
        <v>0.59</v>
      </c>
      <c r="N52" s="7">
        <v>0.46</v>
      </c>
      <c r="O52" s="7">
        <v>0.28</v>
      </c>
      <c r="P52" s="6" t="s">
        <v>18</v>
      </c>
      <c r="Q52" s="39" t="s">
        <v>19</v>
      </c>
      <c r="R52" s="39" t="s">
        <v>20</v>
      </c>
      <c r="S52" s="39" t="s">
        <v>21</v>
      </c>
      <c r="T52" s="6" t="s">
        <v>21</v>
      </c>
    </row>
    <row r="53" spans="1:20" ht="12.75" customHeight="1">
      <c r="A53" s="39" t="s">
        <v>80</v>
      </c>
      <c r="B53" s="6" t="s">
        <v>81</v>
      </c>
      <c r="C53" s="6" t="s">
        <v>37</v>
      </c>
      <c r="D53" s="7">
        <v>0.4</v>
      </c>
      <c r="E53" s="7">
        <v>3</v>
      </c>
      <c r="F53" s="7">
        <v>3.5</v>
      </c>
      <c r="G53" s="7">
        <v>4.4</v>
      </c>
      <c r="H53" s="7">
        <v>6.4</v>
      </c>
      <c r="I53" s="7">
        <v>13.1</v>
      </c>
      <c r="J53" s="7">
        <v>14.4</v>
      </c>
      <c r="K53" s="7">
        <v>12.4</v>
      </c>
      <c r="L53" s="7">
        <v>11.1</v>
      </c>
      <c r="M53" s="7">
        <v>7.4</v>
      </c>
      <c r="N53" s="7">
        <v>5.7</v>
      </c>
      <c r="O53" s="7">
        <v>3.5</v>
      </c>
      <c r="P53" s="6" t="s">
        <v>18</v>
      </c>
      <c r="Q53" s="39" t="s">
        <v>25</v>
      </c>
      <c r="R53" s="39" t="s">
        <v>20</v>
      </c>
      <c r="S53" s="39" t="s">
        <v>21</v>
      </c>
      <c r="T53" s="6" t="s">
        <v>21</v>
      </c>
    </row>
    <row r="54" spans="1:20" ht="12.75" customHeight="1">
      <c r="A54" s="39" t="s">
        <v>82</v>
      </c>
      <c r="B54" s="6" t="s">
        <v>83</v>
      </c>
      <c r="C54" s="6" t="s">
        <v>37</v>
      </c>
      <c r="D54" s="7">
        <v>0.3</v>
      </c>
      <c r="E54" s="7">
        <v>2.25</v>
      </c>
      <c r="F54" s="7">
        <v>2.63</v>
      </c>
      <c r="G54" s="7">
        <v>3.3</v>
      </c>
      <c r="H54" s="7">
        <v>4.8</v>
      </c>
      <c r="I54" s="7">
        <v>9.83</v>
      </c>
      <c r="J54" s="7">
        <v>10.8</v>
      </c>
      <c r="K54" s="7">
        <v>9.3</v>
      </c>
      <c r="L54" s="7">
        <v>8.33</v>
      </c>
      <c r="M54" s="7">
        <v>5.55</v>
      </c>
      <c r="N54" s="7">
        <v>4.28</v>
      </c>
      <c r="O54" s="7">
        <v>2.63</v>
      </c>
      <c r="P54" s="6" t="s">
        <v>18</v>
      </c>
      <c r="Q54" s="39" t="s">
        <v>25</v>
      </c>
      <c r="R54" s="39" t="s">
        <v>20</v>
      </c>
      <c r="S54" s="39" t="s">
        <v>21</v>
      </c>
      <c r="T54" s="6" t="s">
        <v>21</v>
      </c>
    </row>
    <row r="55" spans="1:19" ht="12.75" customHeight="1">
      <c r="A55" s="39" t="s">
        <v>1443</v>
      </c>
      <c r="B55" s="6" t="s">
        <v>1990</v>
      </c>
      <c r="C55" s="6" t="s">
        <v>37</v>
      </c>
      <c r="D55" s="7">
        <v>1</v>
      </c>
      <c r="E55" s="7">
        <v>7.5</v>
      </c>
      <c r="F55" s="7">
        <v>8.75</v>
      </c>
      <c r="G55" s="7">
        <v>11</v>
      </c>
      <c r="H55" s="7">
        <v>16</v>
      </c>
      <c r="I55" s="7">
        <v>32.75</v>
      </c>
      <c r="J55" s="7">
        <v>36</v>
      </c>
      <c r="K55" s="7">
        <v>31</v>
      </c>
      <c r="L55" s="7">
        <v>27.75</v>
      </c>
      <c r="M55" s="7">
        <v>18.5</v>
      </c>
      <c r="N55" s="7">
        <v>14.25</v>
      </c>
      <c r="O55" s="7">
        <v>8.75</v>
      </c>
      <c r="P55" s="6" t="s">
        <v>18</v>
      </c>
      <c r="Q55" s="39" t="s">
        <v>25</v>
      </c>
      <c r="R55" s="39" t="s">
        <v>20</v>
      </c>
      <c r="S55" s="39"/>
    </row>
    <row r="56" spans="1:19" ht="12.75" customHeight="1">
      <c r="A56" s="39" t="s">
        <v>1444</v>
      </c>
      <c r="B56" s="6" t="s">
        <v>1991</v>
      </c>
      <c r="C56" s="6" t="s">
        <v>37</v>
      </c>
      <c r="D56" s="7">
        <v>0.8</v>
      </c>
      <c r="E56" s="7">
        <v>6</v>
      </c>
      <c r="F56" s="7">
        <v>7</v>
      </c>
      <c r="G56" s="7">
        <v>8.8</v>
      </c>
      <c r="H56" s="7">
        <v>12.8</v>
      </c>
      <c r="I56" s="7">
        <v>26.2</v>
      </c>
      <c r="J56" s="7">
        <v>28.8</v>
      </c>
      <c r="K56" s="7">
        <v>24.8</v>
      </c>
      <c r="L56" s="7">
        <v>22.2</v>
      </c>
      <c r="M56" s="7">
        <v>14.8</v>
      </c>
      <c r="N56" s="7">
        <v>11.4</v>
      </c>
      <c r="O56" s="7">
        <v>7</v>
      </c>
      <c r="P56" s="6" t="s">
        <v>18</v>
      </c>
      <c r="Q56" s="39" t="s">
        <v>25</v>
      </c>
      <c r="R56" s="39" t="s">
        <v>20</v>
      </c>
      <c r="S56" s="39"/>
    </row>
    <row r="57" spans="1:20" ht="12.75" customHeight="1">
      <c r="A57" s="39" t="s">
        <v>84</v>
      </c>
      <c r="B57" s="6" t="s">
        <v>85</v>
      </c>
      <c r="C57" s="6" t="s">
        <v>37</v>
      </c>
      <c r="D57" s="7">
        <v>0.08</v>
      </c>
      <c r="E57" s="7">
        <v>0.6</v>
      </c>
      <c r="F57" s="7">
        <v>0.7</v>
      </c>
      <c r="G57" s="7">
        <v>0.88</v>
      </c>
      <c r="H57" s="7">
        <v>1.28</v>
      </c>
      <c r="I57" s="7">
        <v>2.62</v>
      </c>
      <c r="J57" s="7">
        <v>2.88</v>
      </c>
      <c r="K57" s="7">
        <v>2.48</v>
      </c>
      <c r="L57" s="7">
        <v>2.22</v>
      </c>
      <c r="M57" s="7">
        <v>1.48</v>
      </c>
      <c r="N57" s="7">
        <v>1.14</v>
      </c>
      <c r="O57" s="7">
        <v>0.7</v>
      </c>
      <c r="P57" s="6" t="s">
        <v>18</v>
      </c>
      <c r="Q57" s="39" t="s">
        <v>19</v>
      </c>
      <c r="R57" s="39" t="s">
        <v>20</v>
      </c>
      <c r="S57" s="39" t="s">
        <v>21</v>
      </c>
      <c r="T57" s="6" t="s">
        <v>21</v>
      </c>
    </row>
    <row r="58" spans="1:20" ht="12.75" customHeight="1">
      <c r="A58" s="39" t="s">
        <v>86</v>
      </c>
      <c r="B58" s="6" t="s">
        <v>87</v>
      </c>
      <c r="C58" s="6" t="s">
        <v>37</v>
      </c>
      <c r="D58" s="7">
        <v>0.08</v>
      </c>
      <c r="E58" s="7">
        <v>0.6</v>
      </c>
      <c r="F58" s="7">
        <v>0.7</v>
      </c>
      <c r="G58" s="7">
        <v>0.88</v>
      </c>
      <c r="H58" s="7">
        <v>1.28</v>
      </c>
      <c r="I58" s="7">
        <v>2.62</v>
      </c>
      <c r="J58" s="7">
        <v>2.88</v>
      </c>
      <c r="K58" s="7">
        <v>2.48</v>
      </c>
      <c r="L58" s="7">
        <v>2.22</v>
      </c>
      <c r="M58" s="7">
        <v>1.48</v>
      </c>
      <c r="N58" s="7">
        <v>1.14</v>
      </c>
      <c r="O58" s="7">
        <v>0.7</v>
      </c>
      <c r="P58" s="6" t="s">
        <v>18</v>
      </c>
      <c r="Q58" s="39" t="s">
        <v>19</v>
      </c>
      <c r="R58" s="39" t="s">
        <v>20</v>
      </c>
      <c r="S58" s="39" t="s">
        <v>21</v>
      </c>
      <c r="T58" s="6" t="s">
        <v>21</v>
      </c>
    </row>
    <row r="59" spans="1:20" ht="12.75" customHeight="1">
      <c r="A59" s="39" t="s">
        <v>88</v>
      </c>
      <c r="B59" s="6" t="s">
        <v>89</v>
      </c>
      <c r="C59" s="6" t="s">
        <v>27</v>
      </c>
      <c r="D59" s="7">
        <v>0.02</v>
      </c>
      <c r="E59" s="7">
        <v>0.18</v>
      </c>
      <c r="F59" s="7">
        <v>0.21</v>
      </c>
      <c r="G59" s="7">
        <v>0.26</v>
      </c>
      <c r="H59" s="7">
        <v>0.38</v>
      </c>
      <c r="I59" s="7">
        <v>0.79</v>
      </c>
      <c r="J59" s="7">
        <v>0.86</v>
      </c>
      <c r="K59" s="7">
        <v>0.74</v>
      </c>
      <c r="L59" s="7">
        <v>0.67</v>
      </c>
      <c r="M59" s="7">
        <v>0.44</v>
      </c>
      <c r="N59" s="7">
        <v>0.34</v>
      </c>
      <c r="O59" s="7">
        <v>0.21</v>
      </c>
      <c r="P59" s="6" t="s">
        <v>18</v>
      </c>
      <c r="Q59" s="39" t="s">
        <v>19</v>
      </c>
      <c r="R59" s="39" t="s">
        <v>90</v>
      </c>
      <c r="S59" s="39" t="s">
        <v>1585</v>
      </c>
      <c r="T59" s="6" t="s">
        <v>1467</v>
      </c>
    </row>
    <row r="60" spans="1:20" ht="12.75" customHeight="1">
      <c r="A60" s="39" t="s">
        <v>91</v>
      </c>
      <c r="B60" s="6" t="s">
        <v>92</v>
      </c>
      <c r="C60" s="6" t="s">
        <v>27</v>
      </c>
      <c r="D60" s="7">
        <v>0</v>
      </c>
      <c r="E60" s="7">
        <v>0</v>
      </c>
      <c r="F60" s="7">
        <v>0</v>
      </c>
      <c r="G60" s="7">
        <v>0</v>
      </c>
      <c r="H60" s="7">
        <v>0</v>
      </c>
      <c r="I60" s="7">
        <v>0</v>
      </c>
      <c r="J60" s="7">
        <v>0</v>
      </c>
      <c r="K60" s="7">
        <v>0</v>
      </c>
      <c r="L60" s="7">
        <v>0</v>
      </c>
      <c r="M60" s="7">
        <v>0</v>
      </c>
      <c r="N60" s="7">
        <v>0</v>
      </c>
      <c r="O60" s="7">
        <v>0</v>
      </c>
      <c r="P60" s="6" t="s">
        <v>18</v>
      </c>
      <c r="Q60" s="39" t="s">
        <v>19</v>
      </c>
      <c r="R60" s="39" t="s">
        <v>29</v>
      </c>
      <c r="S60" s="39" t="s">
        <v>21</v>
      </c>
      <c r="T60" s="6" t="s">
        <v>21</v>
      </c>
    </row>
    <row r="61" spans="1:20" ht="12.75" customHeight="1">
      <c r="A61" s="39" t="s">
        <v>93</v>
      </c>
      <c r="B61" s="6" t="s">
        <v>94</v>
      </c>
      <c r="C61" s="6" t="s">
        <v>27</v>
      </c>
      <c r="D61" s="7">
        <v>0</v>
      </c>
      <c r="E61" s="7">
        <v>0</v>
      </c>
      <c r="F61" s="7">
        <v>0</v>
      </c>
      <c r="G61" s="7">
        <v>0</v>
      </c>
      <c r="H61" s="7">
        <v>0</v>
      </c>
      <c r="I61" s="7">
        <v>0</v>
      </c>
      <c r="J61" s="7">
        <v>0</v>
      </c>
      <c r="K61" s="7">
        <v>0</v>
      </c>
      <c r="L61" s="7">
        <v>0</v>
      </c>
      <c r="M61" s="7">
        <v>0</v>
      </c>
      <c r="N61" s="7">
        <v>0</v>
      </c>
      <c r="O61" s="7">
        <v>0</v>
      </c>
      <c r="P61" s="6" t="s">
        <v>18</v>
      </c>
      <c r="Q61" s="39" t="s">
        <v>19</v>
      </c>
      <c r="R61" s="39" t="s">
        <v>29</v>
      </c>
      <c r="S61" s="39" t="s">
        <v>21</v>
      </c>
      <c r="T61" s="6" t="s">
        <v>21</v>
      </c>
    </row>
    <row r="62" spans="1:20" ht="12.75" customHeight="1">
      <c r="A62" s="39" t="s">
        <v>95</v>
      </c>
      <c r="B62" s="6" t="s">
        <v>96</v>
      </c>
      <c r="C62" s="6" t="s">
        <v>27</v>
      </c>
      <c r="D62" s="7">
        <v>0.08</v>
      </c>
      <c r="E62" s="7">
        <v>0.57</v>
      </c>
      <c r="F62" s="7">
        <v>0.67</v>
      </c>
      <c r="G62" s="7">
        <v>0.84</v>
      </c>
      <c r="H62" s="7">
        <v>1.22</v>
      </c>
      <c r="I62" s="7">
        <v>2.49</v>
      </c>
      <c r="J62" s="7">
        <v>2.74</v>
      </c>
      <c r="K62" s="7">
        <v>2.36</v>
      </c>
      <c r="L62" s="7">
        <v>2.11</v>
      </c>
      <c r="M62" s="7">
        <v>1.41</v>
      </c>
      <c r="N62" s="7">
        <v>1.08</v>
      </c>
      <c r="O62" s="7">
        <v>0.67</v>
      </c>
      <c r="P62" s="6" t="s">
        <v>18</v>
      </c>
      <c r="Q62" s="39" t="s">
        <v>19</v>
      </c>
      <c r="R62" s="39" t="s">
        <v>90</v>
      </c>
      <c r="S62" s="39" t="s">
        <v>1586</v>
      </c>
      <c r="T62" s="6" t="s">
        <v>1468</v>
      </c>
    </row>
    <row r="63" spans="1:20" ht="12.75" customHeight="1">
      <c r="A63" s="39" t="s">
        <v>97</v>
      </c>
      <c r="B63" s="6" t="s">
        <v>98</v>
      </c>
      <c r="C63" s="6" t="s">
        <v>27</v>
      </c>
      <c r="D63" s="7">
        <v>0.08</v>
      </c>
      <c r="E63" s="7">
        <v>0.6</v>
      </c>
      <c r="F63" s="7">
        <v>0.7</v>
      </c>
      <c r="G63" s="7">
        <v>0.88</v>
      </c>
      <c r="H63" s="7">
        <v>1.28</v>
      </c>
      <c r="I63" s="7">
        <v>2.62</v>
      </c>
      <c r="J63" s="7">
        <v>2.88</v>
      </c>
      <c r="K63" s="7">
        <v>2.48</v>
      </c>
      <c r="L63" s="7">
        <v>2.22</v>
      </c>
      <c r="M63" s="7">
        <v>1.48</v>
      </c>
      <c r="N63" s="7">
        <v>1.14</v>
      </c>
      <c r="O63" s="7">
        <v>0.7</v>
      </c>
      <c r="P63" s="6" t="s">
        <v>18</v>
      </c>
      <c r="Q63" s="39" t="s">
        <v>19</v>
      </c>
      <c r="R63" s="39" t="s">
        <v>90</v>
      </c>
      <c r="S63" s="39" t="s">
        <v>1585</v>
      </c>
      <c r="T63" s="6" t="s">
        <v>1467</v>
      </c>
    </row>
    <row r="64" spans="1:20" ht="12.75" customHeight="1">
      <c r="A64" s="39" t="s">
        <v>99</v>
      </c>
      <c r="B64" s="6" t="s">
        <v>100</v>
      </c>
      <c r="C64" s="6" t="s">
        <v>37</v>
      </c>
      <c r="D64" s="7">
        <v>0.97</v>
      </c>
      <c r="E64" s="7">
        <v>7.25</v>
      </c>
      <c r="F64" s="7">
        <v>8.45</v>
      </c>
      <c r="G64" s="7">
        <v>10.63</v>
      </c>
      <c r="H64" s="7">
        <v>15.46</v>
      </c>
      <c r="I64" s="7">
        <v>31.64</v>
      </c>
      <c r="J64" s="7">
        <v>34.78</v>
      </c>
      <c r="K64" s="7">
        <v>29.95</v>
      </c>
      <c r="L64" s="7">
        <v>26.81</v>
      </c>
      <c r="M64" s="7">
        <v>17.87</v>
      </c>
      <c r="N64" s="7">
        <v>13.77</v>
      </c>
      <c r="O64" s="7">
        <v>8.45</v>
      </c>
      <c r="P64" s="6" t="s">
        <v>18</v>
      </c>
      <c r="Q64" s="39" t="s">
        <v>25</v>
      </c>
      <c r="R64" s="39" t="s">
        <v>20</v>
      </c>
      <c r="S64" s="39" t="s">
        <v>21</v>
      </c>
      <c r="T64" s="6" t="s">
        <v>21</v>
      </c>
    </row>
    <row r="65" spans="1:127" s="8" customFormat="1" ht="12.75" customHeight="1">
      <c r="A65" s="6" t="s">
        <v>2353</v>
      </c>
      <c r="B65" s="6" t="s">
        <v>2371</v>
      </c>
      <c r="C65" s="6" t="s">
        <v>37</v>
      </c>
      <c r="D65" s="7">
        <v>0</v>
      </c>
      <c r="E65" s="7">
        <v>0</v>
      </c>
      <c r="F65" s="7">
        <v>0</v>
      </c>
      <c r="G65" s="7">
        <v>0</v>
      </c>
      <c r="H65" s="7">
        <v>0</v>
      </c>
      <c r="I65" s="7">
        <v>0</v>
      </c>
      <c r="J65" s="7">
        <v>0</v>
      </c>
      <c r="K65" s="7">
        <v>0</v>
      </c>
      <c r="L65" s="7">
        <v>0</v>
      </c>
      <c r="M65" s="7">
        <v>0</v>
      </c>
      <c r="N65" s="7">
        <v>0</v>
      </c>
      <c r="O65" s="7">
        <v>0</v>
      </c>
      <c r="P65" s="6" t="s">
        <v>18</v>
      </c>
      <c r="Q65" s="6" t="s">
        <v>19</v>
      </c>
      <c r="R65" s="6" t="s">
        <v>29</v>
      </c>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row>
    <row r="66" spans="1:20" ht="12.75" customHeight="1">
      <c r="A66" s="6" t="s">
        <v>1611</v>
      </c>
      <c r="B66" s="6" t="s">
        <v>1992</v>
      </c>
      <c r="C66" s="6" t="s">
        <v>27</v>
      </c>
      <c r="D66" s="7">
        <v>24.8</v>
      </c>
      <c r="E66" s="7">
        <v>24.8</v>
      </c>
      <c r="F66" s="7">
        <v>24.8</v>
      </c>
      <c r="G66" s="7">
        <v>24.8</v>
      </c>
      <c r="H66" s="7">
        <v>24.8</v>
      </c>
      <c r="I66" s="7">
        <v>24.8</v>
      </c>
      <c r="J66" s="7">
        <v>31</v>
      </c>
      <c r="K66" s="7">
        <v>31</v>
      </c>
      <c r="L66" s="7">
        <v>31</v>
      </c>
      <c r="M66" s="7">
        <v>28.2</v>
      </c>
      <c r="N66" s="7">
        <v>26.16</v>
      </c>
      <c r="O66" s="7">
        <v>24.8</v>
      </c>
      <c r="P66" s="6" t="s">
        <v>31</v>
      </c>
      <c r="Q66" s="39" t="s">
        <v>19</v>
      </c>
      <c r="R66" s="39" t="s">
        <v>20</v>
      </c>
      <c r="S66" s="39" t="s">
        <v>21</v>
      </c>
      <c r="T66" s="6" t="s">
        <v>21</v>
      </c>
    </row>
    <row r="67" spans="1:20" ht="12.75" customHeight="1">
      <c r="A67" s="6" t="s">
        <v>1612</v>
      </c>
      <c r="B67" s="6" t="s">
        <v>1993</v>
      </c>
      <c r="C67" s="6" t="s">
        <v>27</v>
      </c>
      <c r="D67" s="7">
        <v>42</v>
      </c>
      <c r="E67" s="7">
        <v>52.5</v>
      </c>
      <c r="F67" s="7">
        <v>43.6</v>
      </c>
      <c r="G67" s="7">
        <v>52.5</v>
      </c>
      <c r="H67" s="7">
        <v>52.5</v>
      </c>
      <c r="I67" s="7">
        <v>52.5</v>
      </c>
      <c r="J67" s="7">
        <v>52.5</v>
      </c>
      <c r="K67" s="7">
        <v>52.5</v>
      </c>
      <c r="L67" s="7">
        <v>52.5</v>
      </c>
      <c r="M67" s="7">
        <v>52.5</v>
      </c>
      <c r="N67" s="7">
        <v>52.5</v>
      </c>
      <c r="O67" s="7">
        <v>52.5</v>
      </c>
      <c r="P67" s="6" t="s">
        <v>31</v>
      </c>
      <c r="Q67" s="39" t="s">
        <v>19</v>
      </c>
      <c r="R67" s="39" t="s">
        <v>20</v>
      </c>
      <c r="S67" s="39" t="s">
        <v>21</v>
      </c>
      <c r="T67" s="6" t="s">
        <v>21</v>
      </c>
    </row>
    <row r="68" spans="1:20" ht="12.75" customHeight="1">
      <c r="A68" s="6" t="s">
        <v>1613</v>
      </c>
      <c r="B68" s="6" t="s">
        <v>1994</v>
      </c>
      <c r="C68" s="6" t="s">
        <v>27</v>
      </c>
      <c r="D68" s="7">
        <v>42</v>
      </c>
      <c r="E68" s="7">
        <v>0</v>
      </c>
      <c r="F68" s="7">
        <v>0.4</v>
      </c>
      <c r="G68" s="7">
        <v>43.68</v>
      </c>
      <c r="H68" s="7">
        <v>43.68</v>
      </c>
      <c r="I68" s="7">
        <v>54.18</v>
      </c>
      <c r="J68" s="7">
        <v>54.18</v>
      </c>
      <c r="K68" s="7">
        <v>54.18</v>
      </c>
      <c r="L68" s="7">
        <v>54.18</v>
      </c>
      <c r="M68" s="7">
        <v>54.18</v>
      </c>
      <c r="N68" s="7">
        <v>54.18</v>
      </c>
      <c r="O68" s="7">
        <v>43.68</v>
      </c>
      <c r="P68" s="6" t="s">
        <v>31</v>
      </c>
      <c r="Q68" s="39" t="s">
        <v>19</v>
      </c>
      <c r="R68" s="39" t="s">
        <v>20</v>
      </c>
      <c r="S68" s="39" t="s">
        <v>21</v>
      </c>
      <c r="T68" s="6" t="s">
        <v>21</v>
      </c>
    </row>
    <row r="69" spans="1:20" ht="12.75" customHeight="1">
      <c r="A69" s="6" t="s">
        <v>1614</v>
      </c>
      <c r="B69" s="6" t="s">
        <v>1614</v>
      </c>
      <c r="C69" s="6" t="s">
        <v>43</v>
      </c>
      <c r="D69" s="7">
        <v>127</v>
      </c>
      <c r="E69" s="7">
        <v>127</v>
      </c>
      <c r="F69" s="7">
        <v>127</v>
      </c>
      <c r="G69" s="7">
        <v>127</v>
      </c>
      <c r="H69" s="7">
        <v>127</v>
      </c>
      <c r="I69" s="7">
        <v>127</v>
      </c>
      <c r="J69" s="7">
        <v>127</v>
      </c>
      <c r="K69" s="7">
        <v>127</v>
      </c>
      <c r="L69" s="7">
        <v>127</v>
      </c>
      <c r="M69" s="7">
        <v>127</v>
      </c>
      <c r="N69" s="7">
        <v>127</v>
      </c>
      <c r="O69" s="7">
        <v>127</v>
      </c>
      <c r="P69" s="6" t="s">
        <v>31</v>
      </c>
      <c r="Q69" s="39" t="s">
        <v>19</v>
      </c>
      <c r="R69" s="39" t="s">
        <v>20</v>
      </c>
      <c r="S69" s="39" t="s">
        <v>21</v>
      </c>
      <c r="T69" s="6" t="s">
        <v>21</v>
      </c>
    </row>
    <row r="70" spans="1:20" ht="12.75" customHeight="1">
      <c r="A70" s="40" t="s">
        <v>101</v>
      </c>
      <c r="B70" s="6" t="s">
        <v>102</v>
      </c>
      <c r="C70" s="6" t="s">
        <v>39</v>
      </c>
      <c r="D70" s="7">
        <v>0</v>
      </c>
      <c r="E70" s="7">
        <v>0</v>
      </c>
      <c r="F70" s="7">
        <v>0.01</v>
      </c>
      <c r="G70" s="7">
        <v>0.01</v>
      </c>
      <c r="H70" s="7">
        <v>0</v>
      </c>
      <c r="I70" s="7">
        <v>0</v>
      </c>
      <c r="J70" s="7">
        <v>0</v>
      </c>
      <c r="K70" s="7">
        <v>0</v>
      </c>
      <c r="L70" s="7">
        <v>0</v>
      </c>
      <c r="M70" s="7">
        <v>0</v>
      </c>
      <c r="N70" s="7">
        <v>0</v>
      </c>
      <c r="O70" s="7">
        <v>0</v>
      </c>
      <c r="P70" s="6" t="s">
        <v>18</v>
      </c>
      <c r="Q70" s="39" t="s">
        <v>25</v>
      </c>
      <c r="R70" s="39" t="s">
        <v>20</v>
      </c>
      <c r="S70" s="39" t="s">
        <v>21</v>
      </c>
      <c r="T70" s="6" t="s">
        <v>21</v>
      </c>
    </row>
    <row r="71" spans="1:20" ht="12.75" customHeight="1">
      <c r="A71" s="6" t="s">
        <v>1615</v>
      </c>
      <c r="B71" s="6" t="s">
        <v>1995</v>
      </c>
      <c r="C71" s="6" t="s">
        <v>39</v>
      </c>
      <c r="D71" s="7">
        <v>47</v>
      </c>
      <c r="E71" s="7">
        <v>47</v>
      </c>
      <c r="F71" s="7">
        <v>47</v>
      </c>
      <c r="G71" s="7">
        <v>47</v>
      </c>
      <c r="H71" s="7">
        <v>47</v>
      </c>
      <c r="I71" s="7">
        <v>47</v>
      </c>
      <c r="J71" s="7">
        <v>47</v>
      </c>
      <c r="K71" s="7">
        <v>47</v>
      </c>
      <c r="L71" s="7">
        <v>47</v>
      </c>
      <c r="M71" s="7">
        <v>47</v>
      </c>
      <c r="N71" s="7">
        <v>47</v>
      </c>
      <c r="O71" s="7">
        <v>47</v>
      </c>
      <c r="P71" s="6" t="s">
        <v>31</v>
      </c>
      <c r="Q71" s="39" t="s">
        <v>25</v>
      </c>
      <c r="R71" s="39" t="s">
        <v>20</v>
      </c>
      <c r="S71" s="39" t="s">
        <v>21</v>
      </c>
      <c r="T71" s="6" t="s">
        <v>21</v>
      </c>
    </row>
    <row r="72" spans="1:20" ht="12.75" customHeight="1">
      <c r="A72" s="6" t="s">
        <v>1616</v>
      </c>
      <c r="B72" s="6" t="s">
        <v>1996</v>
      </c>
      <c r="C72" s="6" t="s">
        <v>37</v>
      </c>
      <c r="D72" s="7">
        <v>120</v>
      </c>
      <c r="E72" s="7">
        <v>120</v>
      </c>
      <c r="F72" s="7">
        <v>120</v>
      </c>
      <c r="G72" s="7">
        <v>120</v>
      </c>
      <c r="H72" s="7">
        <v>120</v>
      </c>
      <c r="I72" s="7">
        <v>120</v>
      </c>
      <c r="J72" s="7">
        <v>120</v>
      </c>
      <c r="K72" s="7">
        <v>120</v>
      </c>
      <c r="L72" s="7">
        <v>120</v>
      </c>
      <c r="M72" s="7">
        <v>120</v>
      </c>
      <c r="N72" s="7">
        <v>120</v>
      </c>
      <c r="O72" s="7">
        <v>120</v>
      </c>
      <c r="P72" s="6" t="s">
        <v>31</v>
      </c>
      <c r="Q72" s="39" t="s">
        <v>19</v>
      </c>
      <c r="R72" s="39" t="s">
        <v>20</v>
      </c>
      <c r="S72" s="39" t="s">
        <v>21</v>
      </c>
      <c r="T72" s="6" t="s">
        <v>21</v>
      </c>
    </row>
    <row r="73" spans="1:20" ht="12.75" customHeight="1">
      <c r="A73" s="6" t="s">
        <v>1617</v>
      </c>
      <c r="B73" s="6" t="s">
        <v>1997</v>
      </c>
      <c r="C73" s="6" t="s">
        <v>16</v>
      </c>
      <c r="D73" s="7">
        <v>48.08</v>
      </c>
      <c r="E73" s="7">
        <v>48.08</v>
      </c>
      <c r="F73" s="7">
        <v>48.08</v>
      </c>
      <c r="G73" s="7">
        <v>48.08</v>
      </c>
      <c r="H73" s="7">
        <v>48.08</v>
      </c>
      <c r="I73" s="7">
        <v>48.08</v>
      </c>
      <c r="J73" s="7">
        <v>48.08</v>
      </c>
      <c r="K73" s="7">
        <v>48.08</v>
      </c>
      <c r="L73" s="7">
        <v>48.08</v>
      </c>
      <c r="M73" s="7">
        <v>48.08</v>
      </c>
      <c r="N73" s="7">
        <v>48.08</v>
      </c>
      <c r="O73" s="7">
        <v>48.08</v>
      </c>
      <c r="P73" s="6" t="s">
        <v>31</v>
      </c>
      <c r="Q73" s="39" t="s">
        <v>19</v>
      </c>
      <c r="R73" s="39" t="s">
        <v>20</v>
      </c>
      <c r="S73" s="39" t="s">
        <v>21</v>
      </c>
      <c r="T73" s="6" t="s">
        <v>21</v>
      </c>
    </row>
    <row r="74" spans="1:20" ht="12.75" customHeight="1">
      <c r="A74" s="6" t="s">
        <v>1618</v>
      </c>
      <c r="B74" s="6" t="s">
        <v>1998</v>
      </c>
      <c r="C74" s="6" t="s">
        <v>103</v>
      </c>
      <c r="D74" s="7">
        <v>4.5</v>
      </c>
      <c r="E74" s="7">
        <v>0.96</v>
      </c>
      <c r="F74" s="7">
        <v>1.6</v>
      </c>
      <c r="G74" s="7">
        <v>4.1</v>
      </c>
      <c r="H74" s="7">
        <v>5</v>
      </c>
      <c r="I74" s="7">
        <v>5.5</v>
      </c>
      <c r="J74" s="7">
        <v>5.1</v>
      </c>
      <c r="K74" s="7">
        <v>4.8</v>
      </c>
      <c r="L74" s="7">
        <v>0.8</v>
      </c>
      <c r="M74" s="7">
        <v>0.8</v>
      </c>
      <c r="N74" s="7">
        <v>6.2</v>
      </c>
      <c r="O74" s="7">
        <v>7.48</v>
      </c>
      <c r="P74" s="6" t="s">
        <v>31</v>
      </c>
      <c r="Q74" s="39" t="s">
        <v>19</v>
      </c>
      <c r="R74" s="39" t="s">
        <v>20</v>
      </c>
      <c r="S74" s="39" t="s">
        <v>21</v>
      </c>
      <c r="T74" s="6" t="s">
        <v>21</v>
      </c>
    </row>
    <row r="75" spans="1:20" ht="12.75" customHeight="1">
      <c r="A75" s="6" t="s">
        <v>1619</v>
      </c>
      <c r="B75" s="6" t="s">
        <v>1999</v>
      </c>
      <c r="C75" s="6" t="s">
        <v>16</v>
      </c>
      <c r="D75" s="7">
        <v>49.21</v>
      </c>
      <c r="E75" s="7">
        <v>49.21</v>
      </c>
      <c r="F75" s="7">
        <v>49.21</v>
      </c>
      <c r="G75" s="7">
        <v>49.21</v>
      </c>
      <c r="H75" s="7">
        <v>49.21</v>
      </c>
      <c r="I75" s="7">
        <v>49.21</v>
      </c>
      <c r="J75" s="7">
        <v>49.21</v>
      </c>
      <c r="K75" s="7">
        <v>49.21</v>
      </c>
      <c r="L75" s="7">
        <v>49.21</v>
      </c>
      <c r="M75" s="7">
        <v>49.21</v>
      </c>
      <c r="N75" s="7">
        <v>49.21</v>
      </c>
      <c r="O75" s="7">
        <v>49.21</v>
      </c>
      <c r="P75" s="6" t="s">
        <v>31</v>
      </c>
      <c r="Q75" s="39" t="s">
        <v>19</v>
      </c>
      <c r="R75" s="39" t="s">
        <v>20</v>
      </c>
      <c r="S75" s="39" t="s">
        <v>21</v>
      </c>
      <c r="T75" s="6" t="s">
        <v>21</v>
      </c>
    </row>
    <row r="76" spans="1:20" ht="12.75" customHeight="1">
      <c r="A76" s="6" t="s">
        <v>1620</v>
      </c>
      <c r="B76" s="6" t="s">
        <v>2000</v>
      </c>
      <c r="C76" s="6" t="s">
        <v>41</v>
      </c>
      <c r="D76" s="7">
        <v>40</v>
      </c>
      <c r="E76" s="7">
        <v>1.6</v>
      </c>
      <c r="F76" s="7">
        <v>0</v>
      </c>
      <c r="G76" s="7">
        <v>0</v>
      </c>
      <c r="H76" s="7">
        <v>1.6</v>
      </c>
      <c r="I76" s="7">
        <v>30.4</v>
      </c>
      <c r="J76" s="7">
        <v>82.94</v>
      </c>
      <c r="K76" s="7">
        <v>88</v>
      </c>
      <c r="L76" s="7">
        <v>80.8</v>
      </c>
      <c r="M76" s="7">
        <v>60</v>
      </c>
      <c r="N76" s="7">
        <v>1.6</v>
      </c>
      <c r="O76" s="7">
        <v>1.6</v>
      </c>
      <c r="P76" s="6" t="s">
        <v>31</v>
      </c>
      <c r="Q76" s="39" t="s">
        <v>19</v>
      </c>
      <c r="R76" s="39" t="s">
        <v>20</v>
      </c>
      <c r="S76" s="39" t="s">
        <v>21</v>
      </c>
      <c r="T76" s="6" t="s">
        <v>2389</v>
      </c>
    </row>
    <row r="77" spans="1:20" ht="12.75" customHeight="1">
      <c r="A77" s="39" t="s">
        <v>104</v>
      </c>
      <c r="B77" s="6" t="s">
        <v>105</v>
      </c>
      <c r="C77" s="6" t="s">
        <v>23</v>
      </c>
      <c r="D77" s="7">
        <v>0.42</v>
      </c>
      <c r="E77" s="7">
        <v>3.15</v>
      </c>
      <c r="F77" s="7">
        <v>3.68</v>
      </c>
      <c r="G77" s="7">
        <v>4.62</v>
      </c>
      <c r="H77" s="7">
        <v>6.72</v>
      </c>
      <c r="I77" s="7">
        <v>13.76</v>
      </c>
      <c r="J77" s="7">
        <v>15.12</v>
      </c>
      <c r="K77" s="7">
        <v>13.02</v>
      </c>
      <c r="L77" s="7">
        <v>11.66</v>
      </c>
      <c r="M77" s="7">
        <v>7.77</v>
      </c>
      <c r="N77" s="7">
        <v>5.99</v>
      </c>
      <c r="O77" s="7">
        <v>3.68</v>
      </c>
      <c r="P77" s="6" t="s">
        <v>18</v>
      </c>
      <c r="Q77" s="39" t="s">
        <v>25</v>
      </c>
      <c r="R77" s="39" t="s">
        <v>90</v>
      </c>
      <c r="S77" s="39" t="s">
        <v>1585</v>
      </c>
      <c r="T77" s="6" t="s">
        <v>1469</v>
      </c>
    </row>
    <row r="78" spans="1:20" ht="12.75" customHeight="1">
      <c r="A78" s="39" t="s">
        <v>106</v>
      </c>
      <c r="B78" s="6" t="s">
        <v>107</v>
      </c>
      <c r="C78" s="6" t="s">
        <v>23</v>
      </c>
      <c r="D78" s="7">
        <v>0.4</v>
      </c>
      <c r="E78" s="7">
        <v>3</v>
      </c>
      <c r="F78" s="7">
        <v>3.5</v>
      </c>
      <c r="G78" s="7">
        <v>4.4</v>
      </c>
      <c r="H78" s="7">
        <v>6.4</v>
      </c>
      <c r="I78" s="7">
        <v>13.1</v>
      </c>
      <c r="J78" s="7">
        <v>14.4</v>
      </c>
      <c r="K78" s="7">
        <v>12.4</v>
      </c>
      <c r="L78" s="7">
        <v>11.1</v>
      </c>
      <c r="M78" s="7">
        <v>7.4</v>
      </c>
      <c r="N78" s="7">
        <v>5.7</v>
      </c>
      <c r="O78" s="7">
        <v>3.5</v>
      </c>
      <c r="P78" s="6" t="s">
        <v>18</v>
      </c>
      <c r="Q78" s="39" t="s">
        <v>25</v>
      </c>
      <c r="R78" s="39" t="s">
        <v>90</v>
      </c>
      <c r="S78" s="39" t="s">
        <v>1585</v>
      </c>
      <c r="T78" s="6" t="s">
        <v>1469</v>
      </c>
    </row>
    <row r="79" spans="1:20" ht="12.75" customHeight="1">
      <c r="A79" s="39" t="s">
        <v>1368</v>
      </c>
      <c r="B79" s="6" t="s">
        <v>1404</v>
      </c>
      <c r="C79" s="6" t="s">
        <v>23</v>
      </c>
      <c r="D79" s="7">
        <v>0.06</v>
      </c>
      <c r="E79" s="7">
        <v>0.45</v>
      </c>
      <c r="F79" s="7">
        <v>0.53</v>
      </c>
      <c r="G79" s="7">
        <v>0.66</v>
      </c>
      <c r="H79" s="7">
        <v>0.96</v>
      </c>
      <c r="I79" s="7">
        <v>1.97</v>
      </c>
      <c r="J79" s="7">
        <v>2.16</v>
      </c>
      <c r="K79" s="7">
        <v>1.86</v>
      </c>
      <c r="L79" s="7">
        <v>1.67</v>
      </c>
      <c r="M79" s="7">
        <v>1.11</v>
      </c>
      <c r="N79" s="7">
        <v>0.86</v>
      </c>
      <c r="O79" s="7">
        <v>0.53</v>
      </c>
      <c r="P79" s="6" t="s">
        <v>18</v>
      </c>
      <c r="Q79" s="39" t="s">
        <v>25</v>
      </c>
      <c r="R79" s="39" t="s">
        <v>90</v>
      </c>
      <c r="S79" s="39" t="s">
        <v>1585</v>
      </c>
      <c r="T79" s="6" t="s">
        <v>1470</v>
      </c>
    </row>
    <row r="80" spans="1:20" ht="12.75" customHeight="1">
      <c r="A80" s="39" t="s">
        <v>1369</v>
      </c>
      <c r="B80" s="6" t="s">
        <v>1405</v>
      </c>
      <c r="C80" s="6" t="s">
        <v>23</v>
      </c>
      <c r="D80" s="7">
        <v>0.02</v>
      </c>
      <c r="E80" s="7">
        <v>0.15</v>
      </c>
      <c r="F80" s="7">
        <v>0.18</v>
      </c>
      <c r="G80" s="7">
        <v>0.22</v>
      </c>
      <c r="H80" s="7">
        <v>0.32</v>
      </c>
      <c r="I80" s="7">
        <v>0.66</v>
      </c>
      <c r="J80" s="7">
        <v>0.72</v>
      </c>
      <c r="K80" s="7">
        <v>0.62</v>
      </c>
      <c r="L80" s="7">
        <v>0.56</v>
      </c>
      <c r="M80" s="7">
        <v>0.37</v>
      </c>
      <c r="N80" s="7">
        <v>0.29</v>
      </c>
      <c r="O80" s="7">
        <v>0.18</v>
      </c>
      <c r="P80" s="6" t="s">
        <v>18</v>
      </c>
      <c r="Q80" s="39" t="s">
        <v>25</v>
      </c>
      <c r="R80" s="39" t="s">
        <v>90</v>
      </c>
      <c r="S80" s="39" t="s">
        <v>1585</v>
      </c>
      <c r="T80" s="6" t="s">
        <v>1470</v>
      </c>
    </row>
    <row r="81" spans="1:20" ht="12.75" customHeight="1">
      <c r="A81" s="39" t="s">
        <v>108</v>
      </c>
      <c r="B81" s="6" t="s">
        <v>109</v>
      </c>
      <c r="C81" s="6" t="s">
        <v>23</v>
      </c>
      <c r="D81" s="7">
        <v>0.08</v>
      </c>
      <c r="E81" s="7">
        <v>0.6</v>
      </c>
      <c r="F81" s="7">
        <v>0.7</v>
      </c>
      <c r="G81" s="7">
        <v>0.88</v>
      </c>
      <c r="H81" s="7">
        <v>1.28</v>
      </c>
      <c r="I81" s="7">
        <v>2.62</v>
      </c>
      <c r="J81" s="7">
        <v>2.88</v>
      </c>
      <c r="K81" s="7">
        <v>2.48</v>
      </c>
      <c r="L81" s="7">
        <v>2.22</v>
      </c>
      <c r="M81" s="7">
        <v>1.48</v>
      </c>
      <c r="N81" s="7">
        <v>1.14</v>
      </c>
      <c r="O81" s="7">
        <v>0.7</v>
      </c>
      <c r="P81" s="6" t="s">
        <v>18</v>
      </c>
      <c r="Q81" s="39" t="s">
        <v>25</v>
      </c>
      <c r="R81" s="39" t="s">
        <v>20</v>
      </c>
      <c r="S81" s="39" t="s">
        <v>21</v>
      </c>
      <c r="T81" s="6" t="s">
        <v>21</v>
      </c>
    </row>
    <row r="82" spans="1:19" ht="12.75" customHeight="1">
      <c r="A82" s="6" t="s">
        <v>1621</v>
      </c>
      <c r="B82" s="6" t="s">
        <v>2001</v>
      </c>
      <c r="C82" s="6" t="s">
        <v>23</v>
      </c>
      <c r="D82" s="7">
        <v>467.32</v>
      </c>
      <c r="E82" s="7">
        <v>472.28</v>
      </c>
      <c r="F82" s="7">
        <v>444.6</v>
      </c>
      <c r="G82" s="7">
        <v>570</v>
      </c>
      <c r="H82" s="7">
        <v>632.2</v>
      </c>
      <c r="I82" s="7">
        <v>732.04</v>
      </c>
      <c r="J82" s="7">
        <v>702.52</v>
      </c>
      <c r="K82" s="7">
        <v>700</v>
      </c>
      <c r="L82" s="7">
        <v>700</v>
      </c>
      <c r="M82" s="7">
        <v>412.6</v>
      </c>
      <c r="N82" s="7">
        <v>407.32</v>
      </c>
      <c r="O82" s="7">
        <v>374.28</v>
      </c>
      <c r="P82" s="6" t="s">
        <v>31</v>
      </c>
      <c r="Q82" s="39" t="s">
        <v>25</v>
      </c>
      <c r="R82" s="39" t="s">
        <v>20</v>
      </c>
      <c r="S82" s="39" t="s">
        <v>21</v>
      </c>
    </row>
    <row r="83" spans="1:20" ht="12.75" customHeight="1">
      <c r="A83" s="40" t="s">
        <v>110</v>
      </c>
      <c r="B83" s="6" t="s">
        <v>111</v>
      </c>
      <c r="C83" s="6" t="s">
        <v>23</v>
      </c>
      <c r="D83" s="7">
        <v>0</v>
      </c>
      <c r="E83" s="7">
        <v>0</v>
      </c>
      <c r="F83" s="7">
        <v>0</v>
      </c>
      <c r="G83" s="7">
        <v>0</v>
      </c>
      <c r="H83" s="7">
        <v>0</v>
      </c>
      <c r="I83" s="7">
        <v>0</v>
      </c>
      <c r="J83" s="7">
        <v>0</v>
      </c>
      <c r="K83" s="7">
        <v>0</v>
      </c>
      <c r="L83" s="7">
        <v>0</v>
      </c>
      <c r="M83" s="7">
        <v>0</v>
      </c>
      <c r="N83" s="7">
        <v>0</v>
      </c>
      <c r="O83" s="7">
        <v>0</v>
      </c>
      <c r="P83" s="6" t="s">
        <v>18</v>
      </c>
      <c r="Q83" s="39" t="s">
        <v>25</v>
      </c>
      <c r="R83" s="39" t="s">
        <v>29</v>
      </c>
      <c r="S83" s="39" t="s">
        <v>21</v>
      </c>
      <c r="T83" s="6" t="s">
        <v>21</v>
      </c>
    </row>
    <row r="84" spans="1:20" ht="12.75" customHeight="1">
      <c r="A84" s="40" t="s">
        <v>112</v>
      </c>
      <c r="B84" s="6" t="s">
        <v>113</v>
      </c>
      <c r="C84" s="6" t="s">
        <v>23</v>
      </c>
      <c r="D84" s="7">
        <v>0</v>
      </c>
      <c r="E84" s="7">
        <v>0</v>
      </c>
      <c r="F84" s="7">
        <v>0</v>
      </c>
      <c r="G84" s="7">
        <v>0</v>
      </c>
      <c r="H84" s="7">
        <v>0</v>
      </c>
      <c r="I84" s="7">
        <v>0</v>
      </c>
      <c r="J84" s="7">
        <v>0</v>
      </c>
      <c r="K84" s="7">
        <v>0</v>
      </c>
      <c r="L84" s="7">
        <v>0</v>
      </c>
      <c r="M84" s="7">
        <v>0</v>
      </c>
      <c r="N84" s="7">
        <v>0</v>
      </c>
      <c r="O84" s="7">
        <v>0</v>
      </c>
      <c r="P84" s="6" t="s">
        <v>18</v>
      </c>
      <c r="Q84" s="39" t="s">
        <v>25</v>
      </c>
      <c r="R84" s="39" t="s">
        <v>29</v>
      </c>
      <c r="S84" s="39" t="s">
        <v>21</v>
      </c>
      <c r="T84" s="6" t="s">
        <v>21</v>
      </c>
    </row>
    <row r="85" spans="1:20" ht="12.75" customHeight="1">
      <c r="A85" s="39" t="s">
        <v>2400</v>
      </c>
      <c r="B85" s="6" t="s">
        <v>2401</v>
      </c>
      <c r="C85" s="6" t="s">
        <v>23</v>
      </c>
      <c r="D85" s="7">
        <v>100</v>
      </c>
      <c r="E85" s="7">
        <v>100</v>
      </c>
      <c r="F85" s="7">
        <v>100</v>
      </c>
      <c r="G85" s="7">
        <v>100</v>
      </c>
      <c r="H85" s="7">
        <v>100</v>
      </c>
      <c r="I85" s="7">
        <v>100</v>
      </c>
      <c r="J85" s="7">
        <v>100</v>
      </c>
      <c r="K85" s="7">
        <v>100</v>
      </c>
      <c r="L85" s="7">
        <v>100</v>
      </c>
      <c r="M85" s="7">
        <v>100</v>
      </c>
      <c r="N85" s="7">
        <v>100</v>
      </c>
      <c r="O85" s="7">
        <v>100</v>
      </c>
      <c r="P85" s="6" t="s">
        <v>31</v>
      </c>
      <c r="Q85" s="39" t="s">
        <v>25</v>
      </c>
      <c r="R85" s="39" t="s">
        <v>90</v>
      </c>
      <c r="S85" s="48" t="s">
        <v>1585</v>
      </c>
      <c r="T85" s="6" t="s">
        <v>1469</v>
      </c>
    </row>
    <row r="86" spans="1:20" ht="12.75" customHeight="1">
      <c r="A86" s="39" t="s">
        <v>114</v>
      </c>
      <c r="B86" s="6" t="s">
        <v>115</v>
      </c>
      <c r="C86" s="6" t="s">
        <v>23</v>
      </c>
      <c r="D86" s="7">
        <v>0.08</v>
      </c>
      <c r="E86" s="7">
        <v>0.6</v>
      </c>
      <c r="F86" s="7">
        <v>0.7</v>
      </c>
      <c r="G86" s="7">
        <v>0.88</v>
      </c>
      <c r="H86" s="7">
        <v>1.28</v>
      </c>
      <c r="I86" s="7">
        <v>2.62</v>
      </c>
      <c r="J86" s="7">
        <v>2.88</v>
      </c>
      <c r="K86" s="7">
        <v>2.48</v>
      </c>
      <c r="L86" s="7">
        <v>2.22</v>
      </c>
      <c r="M86" s="7">
        <v>1.48</v>
      </c>
      <c r="N86" s="7">
        <v>1.14</v>
      </c>
      <c r="O86" s="7">
        <v>0.7</v>
      </c>
      <c r="P86" s="6" t="s">
        <v>18</v>
      </c>
      <c r="Q86" s="39" t="s">
        <v>25</v>
      </c>
      <c r="R86" s="39" t="s">
        <v>20</v>
      </c>
      <c r="S86" s="39" t="s">
        <v>21</v>
      </c>
      <c r="T86" s="6" t="s">
        <v>21</v>
      </c>
    </row>
    <row r="87" spans="1:20" ht="12.75" customHeight="1">
      <c r="A87" s="39" t="s">
        <v>116</v>
      </c>
      <c r="B87" s="6" t="s">
        <v>117</v>
      </c>
      <c r="C87" s="6" t="s">
        <v>23</v>
      </c>
      <c r="D87" s="7">
        <v>0.08</v>
      </c>
      <c r="E87" s="7">
        <v>0.6</v>
      </c>
      <c r="F87" s="7">
        <v>0.7</v>
      </c>
      <c r="G87" s="7">
        <v>0.88</v>
      </c>
      <c r="H87" s="7">
        <v>1.28</v>
      </c>
      <c r="I87" s="7">
        <v>2.62</v>
      </c>
      <c r="J87" s="7">
        <v>2.88</v>
      </c>
      <c r="K87" s="7">
        <v>2.48</v>
      </c>
      <c r="L87" s="7">
        <v>2.22</v>
      </c>
      <c r="M87" s="7">
        <v>1.48</v>
      </c>
      <c r="N87" s="7">
        <v>1.14</v>
      </c>
      <c r="O87" s="7">
        <v>0.7</v>
      </c>
      <c r="P87" s="6" t="s">
        <v>18</v>
      </c>
      <c r="Q87" s="39" t="s">
        <v>25</v>
      </c>
      <c r="R87" s="39" t="s">
        <v>20</v>
      </c>
      <c r="S87" s="39" t="s">
        <v>21</v>
      </c>
      <c r="T87" s="6" t="s">
        <v>21</v>
      </c>
    </row>
    <row r="88" spans="1:20" ht="12.75" customHeight="1">
      <c r="A88" s="39" t="s">
        <v>118</v>
      </c>
      <c r="B88" s="6" t="s">
        <v>119</v>
      </c>
      <c r="C88" s="6" t="s">
        <v>23</v>
      </c>
      <c r="D88" s="7">
        <v>0.08</v>
      </c>
      <c r="E88" s="7">
        <v>0.6</v>
      </c>
      <c r="F88" s="7">
        <v>0.7</v>
      </c>
      <c r="G88" s="7">
        <v>0.88</v>
      </c>
      <c r="H88" s="7">
        <v>1.28</v>
      </c>
      <c r="I88" s="7">
        <v>2.62</v>
      </c>
      <c r="J88" s="7">
        <v>2.88</v>
      </c>
      <c r="K88" s="7">
        <v>2.48</v>
      </c>
      <c r="L88" s="7">
        <v>2.22</v>
      </c>
      <c r="M88" s="7">
        <v>1.48</v>
      </c>
      <c r="N88" s="7">
        <v>1.14</v>
      </c>
      <c r="O88" s="7">
        <v>0.7</v>
      </c>
      <c r="P88" s="6" t="s">
        <v>18</v>
      </c>
      <c r="Q88" s="39" t="s">
        <v>25</v>
      </c>
      <c r="R88" s="39" t="s">
        <v>20</v>
      </c>
      <c r="S88" s="39" t="s">
        <v>21</v>
      </c>
      <c r="T88" s="6" t="s">
        <v>21</v>
      </c>
    </row>
    <row r="89" spans="1:20" ht="12.75" customHeight="1">
      <c r="A89" s="39" t="s">
        <v>120</v>
      </c>
      <c r="B89" s="6" t="s">
        <v>121</v>
      </c>
      <c r="C89" s="6" t="s">
        <v>23</v>
      </c>
      <c r="D89" s="7">
        <v>0.08</v>
      </c>
      <c r="E89" s="7">
        <v>0.6</v>
      </c>
      <c r="F89" s="7">
        <v>0.7</v>
      </c>
      <c r="G89" s="7">
        <v>0.88</v>
      </c>
      <c r="H89" s="7">
        <v>1.28</v>
      </c>
      <c r="I89" s="7">
        <v>2.62</v>
      </c>
      <c r="J89" s="7">
        <v>2.88</v>
      </c>
      <c r="K89" s="7">
        <v>2.48</v>
      </c>
      <c r="L89" s="7">
        <v>2.22</v>
      </c>
      <c r="M89" s="7">
        <v>1.48</v>
      </c>
      <c r="N89" s="7">
        <v>1.14</v>
      </c>
      <c r="O89" s="7">
        <v>0.7</v>
      </c>
      <c r="P89" s="6" t="s">
        <v>18</v>
      </c>
      <c r="Q89" s="39" t="s">
        <v>25</v>
      </c>
      <c r="R89" s="39" t="s">
        <v>20</v>
      </c>
      <c r="S89" s="39" t="s">
        <v>21</v>
      </c>
      <c r="T89" s="6" t="s">
        <v>21</v>
      </c>
    </row>
    <row r="90" spans="1:127" s="8" customFormat="1" ht="12.75">
      <c r="A90" s="39" t="s">
        <v>122</v>
      </c>
      <c r="B90" s="6" t="s">
        <v>123</v>
      </c>
      <c r="C90" s="6" t="s">
        <v>23</v>
      </c>
      <c r="D90" s="74">
        <f>VLOOKUP($A90,'[1]2023 NQC List'!$A:$AF,21,FALSE)</f>
        <v>0.16</v>
      </c>
      <c r="E90" s="74">
        <f>VLOOKUP($A90,'[1]2023 NQC List'!$A:$AF,22,FALSE)</f>
        <v>1.2</v>
      </c>
      <c r="F90" s="74">
        <f>VLOOKUP($A90,'[1]2023 NQC List'!$A:$AF,23,FALSE)</f>
        <v>1.4</v>
      </c>
      <c r="G90" s="74">
        <f>VLOOKUP($A90,'[1]2023 NQC List'!$A:$AF,24,FALSE)</f>
        <v>1.76</v>
      </c>
      <c r="H90" s="74">
        <f>VLOOKUP($A90,'[1]2023 NQC List'!$A:$AF,25,FALSE)</f>
        <v>2.56</v>
      </c>
      <c r="I90" s="74">
        <f>VLOOKUP($A90,'[1]2023 NQC List'!$A:$AF,26,FALSE)</f>
        <v>5.24</v>
      </c>
      <c r="J90" s="74">
        <f>VLOOKUP($A90,'[1]2023 NQC List'!$A:$AF,27,FALSE)</f>
        <v>5.76</v>
      </c>
      <c r="K90" s="74">
        <f>VLOOKUP($A90,'[1]2023 NQC List'!$A:$AF,28,FALSE)</f>
        <v>4.96</v>
      </c>
      <c r="L90" s="74">
        <f>VLOOKUP($A90,'[1]2023 NQC List'!$A:$AF,29,FALSE)</f>
        <v>4.44</v>
      </c>
      <c r="M90" s="74">
        <f>VLOOKUP($A90,'[1]2023 NQC List'!$A:$AF,30,FALSE)</f>
        <v>2.96</v>
      </c>
      <c r="N90" s="74">
        <f>VLOOKUP($A90,'[1]2023 NQC List'!$A:$AF,31,FALSE)</f>
        <v>2.28</v>
      </c>
      <c r="O90" s="74">
        <f>VLOOKUP($A90,'[1]2023 NQC List'!$A:$AF,32,FALSE)</f>
        <v>1.4</v>
      </c>
      <c r="P90" s="6" t="s">
        <v>18</v>
      </c>
      <c r="Q90" s="39" t="s">
        <v>25</v>
      </c>
      <c r="R90" s="39" t="s">
        <v>20</v>
      </c>
      <c r="S90" s="39" t="s">
        <v>21</v>
      </c>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row>
    <row r="91" spans="1:19" ht="12.75" customHeight="1">
      <c r="A91" s="39" t="s">
        <v>124</v>
      </c>
      <c r="B91" s="6" t="s">
        <v>125</v>
      </c>
      <c r="C91" s="6" t="s">
        <v>23</v>
      </c>
      <c r="D91" s="7">
        <v>0.08</v>
      </c>
      <c r="E91" s="7">
        <v>0.6</v>
      </c>
      <c r="F91" s="7">
        <v>0.7</v>
      </c>
      <c r="G91" s="7">
        <v>0.88</v>
      </c>
      <c r="H91" s="7">
        <v>1.28</v>
      </c>
      <c r="I91" s="7">
        <v>2.62</v>
      </c>
      <c r="J91" s="7">
        <v>2.88</v>
      </c>
      <c r="K91" s="7">
        <v>2.48</v>
      </c>
      <c r="L91" s="7">
        <v>2.22</v>
      </c>
      <c r="M91" s="7">
        <v>1.48</v>
      </c>
      <c r="N91" s="7">
        <v>1.14</v>
      </c>
      <c r="O91" s="7">
        <v>0.7</v>
      </c>
      <c r="P91" s="6" t="s">
        <v>18</v>
      </c>
      <c r="Q91" s="39" t="s">
        <v>25</v>
      </c>
      <c r="R91" s="39" t="s">
        <v>20</v>
      </c>
      <c r="S91" s="39" t="s">
        <v>21</v>
      </c>
    </row>
    <row r="92" spans="1:20" ht="12.75" customHeight="1">
      <c r="A92" s="39" t="s">
        <v>126</v>
      </c>
      <c r="B92" s="6" t="s">
        <v>127</v>
      </c>
      <c r="C92" s="6" t="s">
        <v>23</v>
      </c>
      <c r="D92" s="7">
        <v>0.08</v>
      </c>
      <c r="E92" s="7">
        <v>0.6</v>
      </c>
      <c r="F92" s="7">
        <v>0.7</v>
      </c>
      <c r="G92" s="7">
        <v>0.88</v>
      </c>
      <c r="H92" s="7">
        <v>1.28</v>
      </c>
      <c r="I92" s="7">
        <v>2.62</v>
      </c>
      <c r="J92" s="7">
        <v>2.88</v>
      </c>
      <c r="K92" s="7">
        <v>2.48</v>
      </c>
      <c r="L92" s="7">
        <v>2.22</v>
      </c>
      <c r="M92" s="7">
        <v>1.48</v>
      </c>
      <c r="N92" s="7">
        <v>1.14</v>
      </c>
      <c r="O92" s="7">
        <v>0.7</v>
      </c>
      <c r="P92" s="6" t="s">
        <v>18</v>
      </c>
      <c r="Q92" s="39" t="s">
        <v>25</v>
      </c>
      <c r="R92" s="39" t="s">
        <v>20</v>
      </c>
      <c r="S92" s="39" t="s">
        <v>21</v>
      </c>
      <c r="T92" s="43"/>
    </row>
    <row r="93" spans="1:127" s="9" customFormat="1" ht="12.75">
      <c r="A93" s="39" t="s">
        <v>128</v>
      </c>
      <c r="B93" s="6" t="s">
        <v>129</v>
      </c>
      <c r="C93" s="6" t="s">
        <v>23</v>
      </c>
      <c r="D93" s="7">
        <v>0.02</v>
      </c>
      <c r="E93" s="7">
        <v>0.15</v>
      </c>
      <c r="F93" s="7">
        <v>0.18</v>
      </c>
      <c r="G93" s="7">
        <v>0.22</v>
      </c>
      <c r="H93" s="7">
        <v>0.32</v>
      </c>
      <c r="I93" s="7">
        <v>0.66</v>
      </c>
      <c r="J93" s="7">
        <v>0.72</v>
      </c>
      <c r="K93" s="7">
        <v>0.62</v>
      </c>
      <c r="L93" s="7">
        <v>0.56</v>
      </c>
      <c r="M93" s="7">
        <v>0.37</v>
      </c>
      <c r="N93" s="7">
        <v>0.29</v>
      </c>
      <c r="O93" s="7">
        <v>0.18</v>
      </c>
      <c r="P93" s="6" t="s">
        <v>18</v>
      </c>
      <c r="Q93" s="39" t="s">
        <v>25</v>
      </c>
      <c r="R93" s="39" t="s">
        <v>20</v>
      </c>
      <c r="S93" s="39" t="s">
        <v>21</v>
      </c>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row>
    <row r="94" spans="1:19" ht="12.75" customHeight="1">
      <c r="A94" s="39" t="s">
        <v>130</v>
      </c>
      <c r="B94" s="6" t="s">
        <v>131</v>
      </c>
      <c r="C94" s="6" t="s">
        <v>23</v>
      </c>
      <c r="D94" s="7">
        <v>0.34</v>
      </c>
      <c r="E94" s="7">
        <v>2.55</v>
      </c>
      <c r="F94" s="7">
        <v>2.98</v>
      </c>
      <c r="G94" s="7">
        <v>3.74</v>
      </c>
      <c r="H94" s="7">
        <v>5.44</v>
      </c>
      <c r="I94" s="7">
        <v>11.14</v>
      </c>
      <c r="J94" s="7">
        <v>12.24</v>
      </c>
      <c r="K94" s="7">
        <v>10.54</v>
      </c>
      <c r="L94" s="7">
        <v>9.44</v>
      </c>
      <c r="M94" s="7">
        <v>6.29</v>
      </c>
      <c r="N94" s="7">
        <v>4.85</v>
      </c>
      <c r="O94" s="7">
        <v>2.98</v>
      </c>
      <c r="P94" s="6" t="s">
        <v>18</v>
      </c>
      <c r="Q94" s="39" t="s">
        <v>25</v>
      </c>
      <c r="R94" s="39" t="s">
        <v>20</v>
      </c>
      <c r="S94" s="39" t="s">
        <v>21</v>
      </c>
    </row>
    <row r="95" spans="1:19" ht="12.75" customHeight="1">
      <c r="A95" s="39" t="s">
        <v>132</v>
      </c>
      <c r="B95" s="6" t="s">
        <v>133</v>
      </c>
      <c r="C95" s="6" t="s">
        <v>23</v>
      </c>
      <c r="D95" s="7">
        <v>0.2</v>
      </c>
      <c r="E95" s="7">
        <v>1.5</v>
      </c>
      <c r="F95" s="7">
        <v>1.75</v>
      </c>
      <c r="G95" s="7">
        <v>2.2</v>
      </c>
      <c r="H95" s="7">
        <v>3.2</v>
      </c>
      <c r="I95" s="7">
        <v>6.55</v>
      </c>
      <c r="J95" s="7">
        <v>7.2</v>
      </c>
      <c r="K95" s="7">
        <v>6.2</v>
      </c>
      <c r="L95" s="7">
        <v>5.55</v>
      </c>
      <c r="M95" s="7">
        <v>3.7</v>
      </c>
      <c r="N95" s="7">
        <v>2.85</v>
      </c>
      <c r="O95" s="7">
        <v>1.75</v>
      </c>
      <c r="P95" s="6" t="s">
        <v>18</v>
      </c>
      <c r="Q95" s="39" t="s">
        <v>25</v>
      </c>
      <c r="R95" s="39" t="s">
        <v>20</v>
      </c>
      <c r="S95" s="39" t="s">
        <v>21</v>
      </c>
    </row>
    <row r="96" spans="1:19" ht="12.75" customHeight="1">
      <c r="A96" s="40" t="s">
        <v>134</v>
      </c>
      <c r="B96" s="6" t="s">
        <v>135</v>
      </c>
      <c r="C96" s="6" t="s">
        <v>41</v>
      </c>
      <c r="D96" s="7">
        <v>15.64</v>
      </c>
      <c r="E96" s="7">
        <v>15.55</v>
      </c>
      <c r="F96" s="7">
        <v>7.99</v>
      </c>
      <c r="G96" s="7">
        <v>7.79</v>
      </c>
      <c r="H96" s="7">
        <v>8</v>
      </c>
      <c r="I96" s="7">
        <v>8.27</v>
      </c>
      <c r="J96" s="7">
        <v>8.16</v>
      </c>
      <c r="K96" s="7">
        <v>7.88</v>
      </c>
      <c r="L96" s="7">
        <v>15.1</v>
      </c>
      <c r="M96" s="7">
        <v>7.75</v>
      </c>
      <c r="N96" s="7">
        <v>11.97</v>
      </c>
      <c r="O96" s="7">
        <v>15.52</v>
      </c>
      <c r="P96" s="6" t="s">
        <v>18</v>
      </c>
      <c r="Q96" s="39" t="s">
        <v>19</v>
      </c>
      <c r="R96" s="39" t="s">
        <v>20</v>
      </c>
      <c r="S96" s="39" t="s">
        <v>21</v>
      </c>
    </row>
    <row r="97" spans="1:19" ht="12.75" customHeight="1">
      <c r="A97" s="40" t="s">
        <v>136</v>
      </c>
      <c r="B97" s="6" t="s">
        <v>137</v>
      </c>
      <c r="C97" s="6" t="s">
        <v>37</v>
      </c>
      <c r="D97" s="7">
        <v>3.71</v>
      </c>
      <c r="E97" s="7">
        <v>3.51</v>
      </c>
      <c r="F97" s="7">
        <v>4.66</v>
      </c>
      <c r="G97" s="7">
        <v>6.84</v>
      </c>
      <c r="H97" s="7">
        <v>9.65</v>
      </c>
      <c r="I97" s="7">
        <v>9.59</v>
      </c>
      <c r="J97" s="7">
        <v>8.63</v>
      </c>
      <c r="K97" s="7">
        <v>8</v>
      </c>
      <c r="L97" s="7">
        <v>5.55</v>
      </c>
      <c r="M97" s="7">
        <v>4.41</v>
      </c>
      <c r="N97" s="7">
        <v>3.3</v>
      </c>
      <c r="O97" s="7">
        <v>2.87</v>
      </c>
      <c r="P97" s="6" t="s">
        <v>18</v>
      </c>
      <c r="Q97" s="39" t="s">
        <v>25</v>
      </c>
      <c r="R97" s="39" t="s">
        <v>20</v>
      </c>
      <c r="S97" s="39" t="s">
        <v>21</v>
      </c>
    </row>
    <row r="98" spans="1:19" ht="12.75" customHeight="1">
      <c r="A98" s="40" t="s">
        <v>138</v>
      </c>
      <c r="B98" s="6" t="s">
        <v>139</v>
      </c>
      <c r="C98" s="6" t="s">
        <v>37</v>
      </c>
      <c r="D98" s="7">
        <v>5.76</v>
      </c>
      <c r="E98" s="7">
        <v>4.79</v>
      </c>
      <c r="F98" s="7">
        <v>2.68</v>
      </c>
      <c r="G98" s="7">
        <v>8.96</v>
      </c>
      <c r="H98" s="7">
        <v>13.02</v>
      </c>
      <c r="I98" s="7">
        <v>13.39</v>
      </c>
      <c r="J98" s="7">
        <v>11.45</v>
      </c>
      <c r="K98" s="7">
        <v>10.9</v>
      </c>
      <c r="L98" s="7">
        <v>7.52</v>
      </c>
      <c r="M98" s="7">
        <v>6.42</v>
      </c>
      <c r="N98" s="7">
        <v>5.59</v>
      </c>
      <c r="O98" s="7">
        <v>5.53</v>
      </c>
      <c r="P98" s="6" t="s">
        <v>18</v>
      </c>
      <c r="Q98" s="39" t="s">
        <v>25</v>
      </c>
      <c r="R98" s="39" t="s">
        <v>20</v>
      </c>
      <c r="S98" s="39" t="s">
        <v>21</v>
      </c>
    </row>
    <row r="99" spans="1:19" ht="12.75" customHeight="1">
      <c r="A99" s="39" t="s">
        <v>140</v>
      </c>
      <c r="B99" s="6" t="s">
        <v>141</v>
      </c>
      <c r="C99" s="6" t="s">
        <v>16</v>
      </c>
      <c r="D99" s="7">
        <v>0.01</v>
      </c>
      <c r="E99" s="7">
        <v>0.04</v>
      </c>
      <c r="F99" s="7">
        <v>0.05</v>
      </c>
      <c r="G99" s="7">
        <v>0.06</v>
      </c>
      <c r="H99" s="7">
        <v>0.09</v>
      </c>
      <c r="I99" s="7">
        <v>0.18</v>
      </c>
      <c r="J99" s="7">
        <v>0.2</v>
      </c>
      <c r="K99" s="7">
        <v>0.17</v>
      </c>
      <c r="L99" s="7">
        <v>0.15</v>
      </c>
      <c r="M99" s="7">
        <v>0.1</v>
      </c>
      <c r="N99" s="7">
        <v>0.08</v>
      </c>
      <c r="O99" s="7">
        <v>0.05</v>
      </c>
      <c r="P99" s="6" t="s">
        <v>18</v>
      </c>
      <c r="Q99" s="39" t="s">
        <v>19</v>
      </c>
      <c r="R99" s="39" t="s">
        <v>20</v>
      </c>
      <c r="S99" s="39" t="s">
        <v>21</v>
      </c>
    </row>
    <row r="100" spans="1:19" ht="12.75" customHeight="1">
      <c r="A100" s="6" t="s">
        <v>1622</v>
      </c>
      <c r="B100" s="6" t="s">
        <v>2002</v>
      </c>
      <c r="C100" s="6" t="s">
        <v>37</v>
      </c>
      <c r="D100" s="7">
        <v>84.1</v>
      </c>
      <c r="E100" s="7">
        <v>84</v>
      </c>
      <c r="F100" s="7">
        <v>82.4</v>
      </c>
      <c r="G100" s="7">
        <v>82</v>
      </c>
      <c r="H100" s="7">
        <v>84</v>
      </c>
      <c r="I100" s="7">
        <v>84</v>
      </c>
      <c r="J100" s="7">
        <v>84</v>
      </c>
      <c r="K100" s="7">
        <v>84.4</v>
      </c>
      <c r="L100" s="7">
        <v>68</v>
      </c>
      <c r="M100" s="7">
        <v>68</v>
      </c>
      <c r="N100" s="7">
        <v>84.4</v>
      </c>
      <c r="O100" s="7">
        <v>84.4</v>
      </c>
      <c r="P100" s="6" t="s">
        <v>31</v>
      </c>
      <c r="Q100" s="39" t="s">
        <v>19</v>
      </c>
      <c r="R100" s="39" t="s">
        <v>20</v>
      </c>
      <c r="S100" s="39" t="s">
        <v>21</v>
      </c>
    </row>
    <row r="101" spans="1:19" ht="12.75" customHeight="1">
      <c r="A101" s="6" t="s">
        <v>1623</v>
      </c>
      <c r="B101" s="6" t="s">
        <v>2003</v>
      </c>
      <c r="C101" s="6" t="s">
        <v>37</v>
      </c>
      <c r="D101" s="7">
        <v>83.3</v>
      </c>
      <c r="E101" s="7">
        <v>83.28</v>
      </c>
      <c r="F101" s="7">
        <v>82.48</v>
      </c>
      <c r="G101" s="7">
        <v>79.76</v>
      </c>
      <c r="H101" s="7">
        <v>83.28</v>
      </c>
      <c r="I101" s="7">
        <v>83.28</v>
      </c>
      <c r="J101" s="7">
        <v>83.28</v>
      </c>
      <c r="K101" s="7">
        <v>83.28</v>
      </c>
      <c r="L101" s="7">
        <v>81.28</v>
      </c>
      <c r="M101" s="7">
        <v>67.28</v>
      </c>
      <c r="N101" s="7">
        <v>83.88</v>
      </c>
      <c r="O101" s="7">
        <v>83.88</v>
      </c>
      <c r="P101" s="6" t="s">
        <v>31</v>
      </c>
      <c r="Q101" s="39" t="s">
        <v>19</v>
      </c>
      <c r="R101" s="39" t="s">
        <v>20</v>
      </c>
      <c r="S101" s="39" t="s">
        <v>21</v>
      </c>
    </row>
    <row r="102" spans="1:19" ht="12.75" customHeight="1">
      <c r="A102" s="39" t="s">
        <v>142</v>
      </c>
      <c r="B102" s="6" t="s">
        <v>143</v>
      </c>
      <c r="C102" s="6" t="s">
        <v>39</v>
      </c>
      <c r="D102" s="7">
        <v>8.66</v>
      </c>
      <c r="E102" s="7">
        <v>9.21</v>
      </c>
      <c r="F102" s="7">
        <v>8.09</v>
      </c>
      <c r="G102" s="7">
        <v>7.75</v>
      </c>
      <c r="H102" s="7">
        <v>8.24</v>
      </c>
      <c r="I102" s="7">
        <v>7.56</v>
      </c>
      <c r="J102" s="7">
        <v>7.02</v>
      </c>
      <c r="K102" s="7">
        <v>5.33</v>
      </c>
      <c r="L102" s="7">
        <v>5.51</v>
      </c>
      <c r="M102" s="7">
        <v>5.11</v>
      </c>
      <c r="N102" s="7">
        <v>6.89</v>
      </c>
      <c r="O102" s="7">
        <v>8.35</v>
      </c>
      <c r="P102" s="6" t="s">
        <v>18</v>
      </c>
      <c r="Q102" s="39" t="s">
        <v>25</v>
      </c>
      <c r="R102" s="39" t="s">
        <v>20</v>
      </c>
      <c r="S102" s="39" t="s">
        <v>21</v>
      </c>
    </row>
    <row r="103" spans="1:20" ht="12.75" customHeight="1">
      <c r="A103" s="6" t="s">
        <v>1624</v>
      </c>
      <c r="B103" s="6" t="s">
        <v>2004</v>
      </c>
      <c r="C103" s="6" t="s">
        <v>37</v>
      </c>
      <c r="D103" s="7">
        <v>2.04</v>
      </c>
      <c r="E103" s="7">
        <v>1.6</v>
      </c>
      <c r="F103" s="7">
        <v>1.3</v>
      </c>
      <c r="G103" s="7">
        <v>3.5</v>
      </c>
      <c r="H103" s="7">
        <v>2.7</v>
      </c>
      <c r="I103" s="7">
        <v>2.57</v>
      </c>
      <c r="J103" s="7">
        <v>2.02</v>
      </c>
      <c r="K103" s="7">
        <v>1.83</v>
      </c>
      <c r="L103" s="7">
        <v>1.5</v>
      </c>
      <c r="M103" s="7">
        <v>1.5</v>
      </c>
      <c r="N103" s="7">
        <v>2.1</v>
      </c>
      <c r="O103" s="7">
        <v>2.51</v>
      </c>
      <c r="P103" s="6" t="s">
        <v>31</v>
      </c>
      <c r="Q103" s="39" t="s">
        <v>19</v>
      </c>
      <c r="R103" s="39" t="s">
        <v>20</v>
      </c>
      <c r="S103" s="39" t="s">
        <v>21</v>
      </c>
      <c r="T103" s="43"/>
    </row>
    <row r="104" spans="1:19" ht="12.75" customHeight="1">
      <c r="A104" s="39" t="s">
        <v>144</v>
      </c>
      <c r="B104" s="6" t="s">
        <v>145</v>
      </c>
      <c r="C104" s="6" t="s">
        <v>37</v>
      </c>
      <c r="D104" s="7">
        <v>0.05</v>
      </c>
      <c r="E104" s="7">
        <v>0.36</v>
      </c>
      <c r="F104" s="7">
        <v>0.42</v>
      </c>
      <c r="G104" s="7">
        <v>0.53</v>
      </c>
      <c r="H104" s="7">
        <v>0.77</v>
      </c>
      <c r="I104" s="7">
        <v>1.57</v>
      </c>
      <c r="J104" s="7">
        <v>1.73</v>
      </c>
      <c r="K104" s="7">
        <v>1.49</v>
      </c>
      <c r="L104" s="7">
        <v>1.33</v>
      </c>
      <c r="M104" s="7">
        <v>0.89</v>
      </c>
      <c r="N104" s="7">
        <v>0.68</v>
      </c>
      <c r="O104" s="7">
        <v>0.42</v>
      </c>
      <c r="P104" s="6" t="s">
        <v>18</v>
      </c>
      <c r="Q104" s="39" t="s">
        <v>19</v>
      </c>
      <c r="R104" s="39" t="s">
        <v>20</v>
      </c>
      <c r="S104" s="39" t="s">
        <v>21</v>
      </c>
    </row>
    <row r="105" spans="1:19" ht="12.75" customHeight="1">
      <c r="A105" s="39" t="s">
        <v>1370</v>
      </c>
      <c r="B105" s="6" t="s">
        <v>2408</v>
      </c>
      <c r="C105" s="6" t="s">
        <v>37</v>
      </c>
      <c r="D105" s="7">
        <v>230</v>
      </c>
      <c r="E105" s="7">
        <v>230</v>
      </c>
      <c r="F105" s="7">
        <v>230</v>
      </c>
      <c r="G105" s="7">
        <v>230</v>
      </c>
      <c r="H105" s="7">
        <v>230</v>
      </c>
      <c r="I105" s="7">
        <v>230</v>
      </c>
      <c r="J105" s="7">
        <v>230</v>
      </c>
      <c r="K105" s="7">
        <v>230</v>
      </c>
      <c r="L105" s="7">
        <v>230</v>
      </c>
      <c r="M105" s="7">
        <v>230</v>
      </c>
      <c r="N105" s="7">
        <v>230</v>
      </c>
      <c r="O105" s="7">
        <v>230</v>
      </c>
      <c r="P105" s="6" t="s">
        <v>31</v>
      </c>
      <c r="Q105" s="39" t="s">
        <v>25</v>
      </c>
      <c r="R105" s="39" t="s">
        <v>20</v>
      </c>
      <c r="S105" s="39" t="s">
        <v>21</v>
      </c>
    </row>
    <row r="106" spans="1:19" ht="12.75" customHeight="1">
      <c r="A106" s="39" t="s">
        <v>146</v>
      </c>
      <c r="B106" s="6" t="s">
        <v>147</v>
      </c>
      <c r="C106" s="6" t="s">
        <v>37</v>
      </c>
      <c r="D106" s="7">
        <v>0</v>
      </c>
      <c r="E106" s="7">
        <v>0</v>
      </c>
      <c r="F106" s="7">
        <v>0</v>
      </c>
      <c r="G106" s="7">
        <v>0</v>
      </c>
      <c r="H106" s="7">
        <v>0</v>
      </c>
      <c r="I106" s="7">
        <v>0</v>
      </c>
      <c r="J106" s="7">
        <v>0</v>
      </c>
      <c r="K106" s="7">
        <v>0</v>
      </c>
      <c r="L106" s="7">
        <v>0</v>
      </c>
      <c r="M106" s="7">
        <v>0</v>
      </c>
      <c r="N106" s="7">
        <v>0</v>
      </c>
      <c r="O106" s="7">
        <v>0</v>
      </c>
      <c r="P106" s="6" t="s">
        <v>18</v>
      </c>
      <c r="Q106" s="39" t="s">
        <v>25</v>
      </c>
      <c r="R106" s="39" t="s">
        <v>29</v>
      </c>
      <c r="S106" s="39" t="s">
        <v>21</v>
      </c>
    </row>
    <row r="107" spans="1:19" ht="12.75" customHeight="1">
      <c r="A107" s="6" t="s">
        <v>1576</v>
      </c>
      <c r="B107" s="6" t="s">
        <v>2005</v>
      </c>
      <c r="C107" s="6" t="s">
        <v>43</v>
      </c>
      <c r="D107" s="7">
        <v>200</v>
      </c>
      <c r="E107" s="7">
        <v>200</v>
      </c>
      <c r="F107" s="7">
        <v>200</v>
      </c>
      <c r="G107" s="7">
        <v>200</v>
      </c>
      <c r="H107" s="7">
        <v>200</v>
      </c>
      <c r="I107" s="7">
        <v>200</v>
      </c>
      <c r="J107" s="7">
        <v>200</v>
      </c>
      <c r="K107" s="7">
        <v>200</v>
      </c>
      <c r="L107" s="7">
        <v>200</v>
      </c>
      <c r="M107" s="7">
        <v>200</v>
      </c>
      <c r="N107" s="7">
        <v>200</v>
      </c>
      <c r="O107" s="7">
        <v>200</v>
      </c>
      <c r="P107" s="6" t="s">
        <v>31</v>
      </c>
      <c r="Q107" s="39" t="s">
        <v>19</v>
      </c>
      <c r="R107" s="39" t="s">
        <v>20</v>
      </c>
      <c r="S107" s="39" t="s">
        <v>21</v>
      </c>
    </row>
    <row r="108" spans="1:19" ht="12.75" customHeight="1">
      <c r="A108" s="6" t="s">
        <v>1560</v>
      </c>
      <c r="B108" s="6" t="s">
        <v>1561</v>
      </c>
      <c r="C108" s="6" t="s">
        <v>37</v>
      </c>
      <c r="D108" s="7">
        <v>60</v>
      </c>
      <c r="E108" s="7">
        <v>60</v>
      </c>
      <c r="F108" s="7">
        <v>60</v>
      </c>
      <c r="G108" s="7">
        <v>60</v>
      </c>
      <c r="H108" s="7">
        <v>60</v>
      </c>
      <c r="I108" s="7">
        <v>60</v>
      </c>
      <c r="J108" s="7">
        <v>60</v>
      </c>
      <c r="K108" s="7">
        <v>60</v>
      </c>
      <c r="L108" s="7">
        <v>60</v>
      </c>
      <c r="M108" s="7">
        <v>60</v>
      </c>
      <c r="N108" s="7">
        <v>60</v>
      </c>
      <c r="O108" s="7">
        <v>60</v>
      </c>
      <c r="P108" s="6" t="s">
        <v>18</v>
      </c>
      <c r="Q108" s="39" t="s">
        <v>25</v>
      </c>
      <c r="R108" s="39" t="s">
        <v>20</v>
      </c>
      <c r="S108" s="39" t="s">
        <v>21</v>
      </c>
    </row>
    <row r="109" spans="1:20" ht="12.75" customHeight="1">
      <c r="A109" s="6" t="s">
        <v>1625</v>
      </c>
      <c r="B109" s="6" t="s">
        <v>2006</v>
      </c>
      <c r="C109" s="6" t="s">
        <v>37</v>
      </c>
      <c r="D109" s="7">
        <v>47</v>
      </c>
      <c r="E109" s="7">
        <v>47</v>
      </c>
      <c r="F109" s="7">
        <v>47</v>
      </c>
      <c r="G109" s="7">
        <v>47</v>
      </c>
      <c r="H109" s="7">
        <v>47</v>
      </c>
      <c r="I109" s="7">
        <v>47</v>
      </c>
      <c r="J109" s="7">
        <v>47</v>
      </c>
      <c r="K109" s="7">
        <v>47</v>
      </c>
      <c r="L109" s="7">
        <v>47</v>
      </c>
      <c r="M109" s="7">
        <v>47</v>
      </c>
      <c r="N109" s="7">
        <v>47</v>
      </c>
      <c r="O109" s="7">
        <v>47</v>
      </c>
      <c r="P109" s="6" t="s">
        <v>31</v>
      </c>
      <c r="Q109" s="39" t="s">
        <v>25</v>
      </c>
      <c r="R109" s="39" t="s">
        <v>286</v>
      </c>
      <c r="S109" s="49">
        <v>47</v>
      </c>
      <c r="T109" s="6" t="s">
        <v>1960</v>
      </c>
    </row>
    <row r="110" spans="1:20" ht="12.75" customHeight="1">
      <c r="A110" s="39" t="s">
        <v>148</v>
      </c>
      <c r="B110" s="6" t="s">
        <v>149</v>
      </c>
      <c r="C110" s="6" t="s">
        <v>37</v>
      </c>
      <c r="D110" s="7">
        <v>0</v>
      </c>
      <c r="E110" s="7">
        <v>0</v>
      </c>
      <c r="F110" s="7">
        <v>0</v>
      </c>
      <c r="G110" s="7">
        <v>0</v>
      </c>
      <c r="H110" s="7">
        <v>0</v>
      </c>
      <c r="I110" s="7">
        <v>0</v>
      </c>
      <c r="J110" s="7">
        <v>0</v>
      </c>
      <c r="K110" s="7">
        <v>0</v>
      </c>
      <c r="L110" s="7">
        <v>0</v>
      </c>
      <c r="M110" s="7">
        <v>0</v>
      </c>
      <c r="N110" s="7">
        <v>0</v>
      </c>
      <c r="O110" s="7">
        <v>0</v>
      </c>
      <c r="P110" s="6" t="s">
        <v>18</v>
      </c>
      <c r="Q110" s="39" t="s">
        <v>25</v>
      </c>
      <c r="R110" s="39" t="s">
        <v>29</v>
      </c>
      <c r="S110" s="39" t="s">
        <v>21</v>
      </c>
      <c r="T110" s="6" t="s">
        <v>21</v>
      </c>
    </row>
    <row r="111" spans="1:20" ht="12.75" customHeight="1">
      <c r="A111" s="39" t="s">
        <v>150</v>
      </c>
      <c r="B111" s="6" t="s">
        <v>151</v>
      </c>
      <c r="C111" s="6" t="s">
        <v>37</v>
      </c>
      <c r="D111" s="7">
        <v>0</v>
      </c>
      <c r="E111" s="7">
        <v>0</v>
      </c>
      <c r="F111" s="7">
        <v>0</v>
      </c>
      <c r="G111" s="7">
        <v>0</v>
      </c>
      <c r="H111" s="7">
        <v>0</v>
      </c>
      <c r="I111" s="7">
        <v>0</v>
      </c>
      <c r="J111" s="7">
        <v>0</v>
      </c>
      <c r="K111" s="7">
        <v>0</v>
      </c>
      <c r="L111" s="7">
        <v>0</v>
      </c>
      <c r="M111" s="7">
        <v>0</v>
      </c>
      <c r="N111" s="7">
        <v>0</v>
      </c>
      <c r="O111" s="7">
        <v>0</v>
      </c>
      <c r="P111" s="6" t="s">
        <v>18</v>
      </c>
      <c r="Q111" s="39" t="s">
        <v>25</v>
      </c>
      <c r="R111" s="39" t="s">
        <v>29</v>
      </c>
      <c r="S111" s="39" t="s">
        <v>21</v>
      </c>
      <c r="T111" s="6" t="s">
        <v>21</v>
      </c>
    </row>
    <row r="112" spans="1:20" ht="12.75" customHeight="1">
      <c r="A112" s="40" t="s">
        <v>152</v>
      </c>
      <c r="B112" s="6" t="s">
        <v>153</v>
      </c>
      <c r="C112" s="6" t="s">
        <v>41</v>
      </c>
      <c r="D112" s="7">
        <v>0.32</v>
      </c>
      <c r="E112" s="7">
        <v>0.29</v>
      </c>
      <c r="F112" s="7">
        <v>0.29</v>
      </c>
      <c r="G112" s="7">
        <v>0.28</v>
      </c>
      <c r="H112" s="7">
        <v>0.15</v>
      </c>
      <c r="I112" s="7">
        <v>0.42</v>
      </c>
      <c r="J112" s="7">
        <v>0.53</v>
      </c>
      <c r="K112" s="7">
        <v>0.66</v>
      </c>
      <c r="L112" s="7">
        <v>0.35</v>
      </c>
      <c r="M112" s="7">
        <v>0.41</v>
      </c>
      <c r="N112" s="7">
        <v>0.41</v>
      </c>
      <c r="O112" s="7">
        <v>0.29</v>
      </c>
      <c r="P112" s="6" t="s">
        <v>18</v>
      </c>
      <c r="Q112" s="39" t="s">
        <v>19</v>
      </c>
      <c r="R112" s="39" t="s">
        <v>20</v>
      </c>
      <c r="S112" s="39" t="s">
        <v>21</v>
      </c>
      <c r="T112" s="6" t="s">
        <v>21</v>
      </c>
    </row>
    <row r="113" spans="1:20" ht="12.75" customHeight="1">
      <c r="A113" s="6" t="s">
        <v>1626</v>
      </c>
      <c r="B113" s="6" t="s">
        <v>2007</v>
      </c>
      <c r="C113" s="6" t="s">
        <v>41</v>
      </c>
      <c r="D113" s="7">
        <v>47.38</v>
      </c>
      <c r="E113" s="7">
        <v>47.38</v>
      </c>
      <c r="F113" s="7">
        <v>47.38</v>
      </c>
      <c r="G113" s="7">
        <v>47.38</v>
      </c>
      <c r="H113" s="7">
        <v>47.38</v>
      </c>
      <c r="I113" s="7">
        <v>47.38</v>
      </c>
      <c r="J113" s="7">
        <v>47.38</v>
      </c>
      <c r="K113" s="7">
        <v>47.38</v>
      </c>
      <c r="L113" s="7">
        <v>47.38</v>
      </c>
      <c r="M113" s="7">
        <v>47.38</v>
      </c>
      <c r="N113" s="7">
        <v>47.38</v>
      </c>
      <c r="O113" s="7">
        <v>47.38</v>
      </c>
      <c r="P113" s="6" t="s">
        <v>31</v>
      </c>
      <c r="Q113" s="39" t="s">
        <v>19</v>
      </c>
      <c r="R113" s="39" t="s">
        <v>20</v>
      </c>
      <c r="S113" s="39" t="s">
        <v>21</v>
      </c>
      <c r="T113" s="6" t="s">
        <v>21</v>
      </c>
    </row>
    <row r="114" spans="1:20" ht="12.75" customHeight="1">
      <c r="A114" s="6" t="s">
        <v>1627</v>
      </c>
      <c r="B114" s="6" t="s">
        <v>2008</v>
      </c>
      <c r="C114" s="6" t="s">
        <v>154</v>
      </c>
      <c r="D114" s="7">
        <v>51.25</v>
      </c>
      <c r="E114" s="7">
        <v>51.25</v>
      </c>
      <c r="F114" s="7">
        <v>51.25</v>
      </c>
      <c r="G114" s="7">
        <v>51.25</v>
      </c>
      <c r="H114" s="7">
        <v>51.25</v>
      </c>
      <c r="I114" s="7">
        <v>51.25</v>
      </c>
      <c r="J114" s="7">
        <v>51.25</v>
      </c>
      <c r="K114" s="7">
        <v>51.25</v>
      </c>
      <c r="L114" s="7">
        <v>51.25</v>
      </c>
      <c r="M114" s="7">
        <v>51.25</v>
      </c>
      <c r="N114" s="7">
        <v>51.25</v>
      </c>
      <c r="O114" s="7">
        <v>51.25</v>
      </c>
      <c r="P114" s="6" t="s">
        <v>31</v>
      </c>
      <c r="Q114" s="39" t="s">
        <v>25</v>
      </c>
      <c r="R114" s="39" t="s">
        <v>20</v>
      </c>
      <c r="S114" s="39" t="s">
        <v>21</v>
      </c>
      <c r="T114" s="6" t="s">
        <v>21</v>
      </c>
    </row>
    <row r="115" spans="1:20" ht="12.75" customHeight="1">
      <c r="A115" s="40" t="s">
        <v>155</v>
      </c>
      <c r="B115" s="6" t="s">
        <v>156</v>
      </c>
      <c r="C115" s="6" t="s">
        <v>41</v>
      </c>
      <c r="D115" s="7">
        <v>0.2</v>
      </c>
      <c r="E115" s="7">
        <v>0.1</v>
      </c>
      <c r="F115" s="7">
        <v>0.71</v>
      </c>
      <c r="G115" s="7">
        <v>1.17</v>
      </c>
      <c r="H115" s="7">
        <v>2.01</v>
      </c>
      <c r="I115" s="7">
        <v>1.32</v>
      </c>
      <c r="J115" s="7">
        <v>2.22</v>
      </c>
      <c r="K115" s="7">
        <v>2.03</v>
      </c>
      <c r="L115" s="7">
        <v>1.54</v>
      </c>
      <c r="M115" s="7">
        <v>0.98</v>
      </c>
      <c r="N115" s="7">
        <v>0.4</v>
      </c>
      <c r="O115" s="7">
        <v>0.22</v>
      </c>
      <c r="P115" s="6" t="s">
        <v>18</v>
      </c>
      <c r="Q115" s="39" t="s">
        <v>19</v>
      </c>
      <c r="R115" s="39" t="s">
        <v>20</v>
      </c>
      <c r="S115" s="39" t="s">
        <v>21</v>
      </c>
      <c r="T115" s="6" t="s">
        <v>21</v>
      </c>
    </row>
    <row r="116" spans="1:20" ht="12.75" customHeight="1">
      <c r="A116" s="40" t="s">
        <v>157</v>
      </c>
      <c r="B116" s="6" t="s">
        <v>159</v>
      </c>
      <c r="C116" s="6" t="s">
        <v>158</v>
      </c>
      <c r="D116" s="7">
        <v>0.76</v>
      </c>
      <c r="E116" s="7">
        <v>0.6</v>
      </c>
      <c r="F116" s="7">
        <v>0.36</v>
      </c>
      <c r="G116" s="7">
        <v>0.16</v>
      </c>
      <c r="H116" s="7">
        <v>0.07</v>
      </c>
      <c r="I116" s="7">
        <v>0</v>
      </c>
      <c r="J116" s="7">
        <v>0</v>
      </c>
      <c r="K116" s="7">
        <v>0</v>
      </c>
      <c r="L116" s="7">
        <v>0</v>
      </c>
      <c r="M116" s="7">
        <v>0.01</v>
      </c>
      <c r="N116" s="7">
        <v>0</v>
      </c>
      <c r="O116" s="7">
        <v>0.15</v>
      </c>
      <c r="P116" s="6" t="s">
        <v>18</v>
      </c>
      <c r="Q116" s="39" t="s">
        <v>19</v>
      </c>
      <c r="R116" s="39" t="s">
        <v>20</v>
      </c>
      <c r="S116" s="39" t="s">
        <v>21</v>
      </c>
      <c r="T116" s="6" t="s">
        <v>21</v>
      </c>
    </row>
    <row r="117" spans="1:20" ht="12.75" customHeight="1">
      <c r="A117" s="39" t="s">
        <v>160</v>
      </c>
      <c r="B117" s="6" t="s">
        <v>161</v>
      </c>
      <c r="C117" s="6" t="s">
        <v>43</v>
      </c>
      <c r="D117" s="7">
        <v>53.2</v>
      </c>
      <c r="E117" s="7">
        <v>57.07</v>
      </c>
      <c r="F117" s="7">
        <v>50.9</v>
      </c>
      <c r="G117" s="7">
        <v>53.78</v>
      </c>
      <c r="H117" s="7">
        <v>55.64</v>
      </c>
      <c r="I117" s="7">
        <v>41.04</v>
      </c>
      <c r="J117" s="7">
        <v>36.5</v>
      </c>
      <c r="K117" s="7">
        <v>34.28</v>
      </c>
      <c r="L117" s="7">
        <v>35.2</v>
      </c>
      <c r="M117" s="7">
        <v>29.49</v>
      </c>
      <c r="N117" s="7">
        <v>37.26</v>
      </c>
      <c r="O117" s="7">
        <v>47.63</v>
      </c>
      <c r="P117" s="6" t="s">
        <v>18</v>
      </c>
      <c r="Q117" s="39" t="s">
        <v>19</v>
      </c>
      <c r="R117" s="39" t="s">
        <v>20</v>
      </c>
      <c r="S117" s="39" t="s">
        <v>21</v>
      </c>
      <c r="T117" s="6" t="s">
        <v>21</v>
      </c>
    </row>
    <row r="118" spans="1:127" s="8" customFormat="1" ht="12.75" customHeight="1">
      <c r="A118" s="39" t="s">
        <v>162</v>
      </c>
      <c r="B118" s="6" t="s">
        <v>163</v>
      </c>
      <c r="C118" s="6" t="s">
        <v>43</v>
      </c>
      <c r="D118" s="7">
        <v>25.68</v>
      </c>
      <c r="E118" s="7">
        <v>27.55</v>
      </c>
      <c r="F118" s="7">
        <v>24.57</v>
      </c>
      <c r="G118" s="7">
        <v>25.96</v>
      </c>
      <c r="H118" s="7">
        <v>26.86</v>
      </c>
      <c r="I118" s="7">
        <v>19.81</v>
      </c>
      <c r="J118" s="7">
        <v>17.62</v>
      </c>
      <c r="K118" s="7">
        <v>16.55</v>
      </c>
      <c r="L118" s="7">
        <v>16.99</v>
      </c>
      <c r="M118" s="7">
        <v>14.24</v>
      </c>
      <c r="N118" s="7">
        <v>17.99</v>
      </c>
      <c r="O118" s="7">
        <v>22.99</v>
      </c>
      <c r="P118" s="6" t="s">
        <v>18</v>
      </c>
      <c r="Q118" s="39" t="s">
        <v>19</v>
      </c>
      <c r="R118" s="39" t="s">
        <v>20</v>
      </c>
      <c r="S118" s="39" t="s">
        <v>21</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row>
    <row r="119" spans="1:127" s="8" customFormat="1" ht="12.75" customHeight="1">
      <c r="A119" s="39" t="s">
        <v>164</v>
      </c>
      <c r="B119" s="6" t="s">
        <v>165</v>
      </c>
      <c r="C119" s="6" t="s">
        <v>43</v>
      </c>
      <c r="D119" s="7">
        <v>12.08</v>
      </c>
      <c r="E119" s="7">
        <v>12.97</v>
      </c>
      <c r="F119" s="7">
        <v>11.56</v>
      </c>
      <c r="G119" s="7">
        <v>12.22</v>
      </c>
      <c r="H119" s="7">
        <v>12.64</v>
      </c>
      <c r="I119" s="7">
        <v>9.32</v>
      </c>
      <c r="J119" s="7">
        <v>8.29</v>
      </c>
      <c r="K119" s="7">
        <v>7.79</v>
      </c>
      <c r="L119" s="7">
        <v>8</v>
      </c>
      <c r="M119" s="7">
        <v>6.7</v>
      </c>
      <c r="N119" s="7">
        <v>8.46</v>
      </c>
      <c r="O119" s="7">
        <v>10.82</v>
      </c>
      <c r="P119" s="6" t="s">
        <v>18</v>
      </c>
      <c r="Q119" s="39" t="s">
        <v>19</v>
      </c>
      <c r="R119" s="39" t="s">
        <v>20</v>
      </c>
      <c r="S119" s="39" t="s">
        <v>21</v>
      </c>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row>
    <row r="120" spans="1:20" ht="12.75" customHeight="1">
      <c r="A120" s="39" t="s">
        <v>166</v>
      </c>
      <c r="B120" s="6" t="s">
        <v>167</v>
      </c>
      <c r="C120" s="6" t="s">
        <v>43</v>
      </c>
      <c r="D120" s="7">
        <v>49.26</v>
      </c>
      <c r="E120" s="7">
        <v>52.85</v>
      </c>
      <c r="F120" s="7">
        <v>47.13</v>
      </c>
      <c r="G120" s="7">
        <v>49.79</v>
      </c>
      <c r="H120" s="7">
        <v>51.51</v>
      </c>
      <c r="I120" s="7">
        <v>38</v>
      </c>
      <c r="J120" s="7">
        <v>33.8</v>
      </c>
      <c r="K120" s="7">
        <v>31.74</v>
      </c>
      <c r="L120" s="7">
        <v>32.59</v>
      </c>
      <c r="M120" s="7">
        <v>27.31</v>
      </c>
      <c r="N120" s="7">
        <v>34.5</v>
      </c>
      <c r="O120" s="7">
        <v>44.1</v>
      </c>
      <c r="P120" s="6" t="s">
        <v>18</v>
      </c>
      <c r="Q120" s="39" t="s">
        <v>19</v>
      </c>
      <c r="R120" s="39" t="s">
        <v>20</v>
      </c>
      <c r="S120" s="39" t="s">
        <v>21</v>
      </c>
      <c r="T120" s="6" t="s">
        <v>21</v>
      </c>
    </row>
    <row r="121" spans="1:127" s="8" customFormat="1" ht="12.75" customHeight="1">
      <c r="A121" s="39" t="s">
        <v>168</v>
      </c>
      <c r="B121" s="6" t="s">
        <v>169</v>
      </c>
      <c r="C121" s="6" t="s">
        <v>43</v>
      </c>
      <c r="D121" s="7">
        <v>49.26</v>
      </c>
      <c r="E121" s="7">
        <v>52.85</v>
      </c>
      <c r="F121" s="7">
        <v>47.13</v>
      </c>
      <c r="G121" s="7">
        <v>49.79</v>
      </c>
      <c r="H121" s="7">
        <v>51.51</v>
      </c>
      <c r="I121" s="7">
        <v>38</v>
      </c>
      <c r="J121" s="7">
        <v>33.8</v>
      </c>
      <c r="K121" s="7">
        <v>31.74</v>
      </c>
      <c r="L121" s="7">
        <v>32.59</v>
      </c>
      <c r="M121" s="7">
        <v>27.31</v>
      </c>
      <c r="N121" s="7">
        <v>34.5</v>
      </c>
      <c r="O121" s="7">
        <v>44.1</v>
      </c>
      <c r="P121" s="6" t="s">
        <v>18</v>
      </c>
      <c r="Q121" s="39" t="s">
        <v>19</v>
      </c>
      <c r="R121" s="39" t="s">
        <v>20</v>
      </c>
      <c r="S121" s="39" t="s">
        <v>21</v>
      </c>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row>
    <row r="122" spans="1:127" s="8" customFormat="1" ht="12.75" customHeight="1">
      <c r="A122" s="39" t="s">
        <v>170</v>
      </c>
      <c r="B122" s="6" t="s">
        <v>171</v>
      </c>
      <c r="C122" s="6" t="s">
        <v>43</v>
      </c>
      <c r="D122" s="7">
        <v>33.66</v>
      </c>
      <c r="E122" s="7">
        <v>36.11</v>
      </c>
      <c r="F122" s="7">
        <v>32.21</v>
      </c>
      <c r="G122" s="7">
        <v>34.03</v>
      </c>
      <c r="H122" s="7">
        <v>35.2</v>
      </c>
      <c r="I122" s="7">
        <v>25.97</v>
      </c>
      <c r="J122" s="7">
        <v>23.09</v>
      </c>
      <c r="K122" s="7">
        <v>21.69</v>
      </c>
      <c r="L122" s="7">
        <v>22.27</v>
      </c>
      <c r="M122" s="7">
        <v>18.66</v>
      </c>
      <c r="N122" s="7">
        <v>23.58</v>
      </c>
      <c r="O122" s="7">
        <v>30.14</v>
      </c>
      <c r="P122" s="6" t="s">
        <v>18</v>
      </c>
      <c r="Q122" s="39" t="s">
        <v>19</v>
      </c>
      <c r="R122" s="39" t="s">
        <v>20</v>
      </c>
      <c r="S122" s="39" t="s">
        <v>21</v>
      </c>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row>
    <row r="123" spans="1:127" s="8" customFormat="1" ht="12.75" customHeight="1">
      <c r="A123" s="39" t="s">
        <v>172</v>
      </c>
      <c r="B123" s="6" t="s">
        <v>173</v>
      </c>
      <c r="C123" s="6" t="s">
        <v>43</v>
      </c>
      <c r="D123" s="7">
        <v>32.84</v>
      </c>
      <c r="E123" s="7">
        <v>35.23</v>
      </c>
      <c r="F123" s="7">
        <v>31.42</v>
      </c>
      <c r="G123" s="7">
        <v>33.2</v>
      </c>
      <c r="H123" s="7">
        <v>34.34</v>
      </c>
      <c r="I123" s="7">
        <v>25.33</v>
      </c>
      <c r="J123" s="7">
        <v>22.53</v>
      </c>
      <c r="K123" s="7">
        <v>21.16</v>
      </c>
      <c r="L123" s="7">
        <v>21.73</v>
      </c>
      <c r="M123" s="7">
        <v>18.21</v>
      </c>
      <c r="N123" s="7">
        <v>23</v>
      </c>
      <c r="O123" s="7">
        <v>29.4</v>
      </c>
      <c r="P123" s="6" t="s">
        <v>18</v>
      </c>
      <c r="Q123" s="39" t="s">
        <v>19</v>
      </c>
      <c r="R123" s="39" t="s">
        <v>20</v>
      </c>
      <c r="S123" s="39" t="s">
        <v>21</v>
      </c>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row>
    <row r="124" spans="1:20" ht="12.75" customHeight="1">
      <c r="A124" s="39" t="s">
        <v>174</v>
      </c>
      <c r="B124" s="6" t="s">
        <v>175</v>
      </c>
      <c r="C124" s="6" t="s">
        <v>154</v>
      </c>
      <c r="D124" s="7">
        <v>0.03</v>
      </c>
      <c r="E124" s="7">
        <v>0.19</v>
      </c>
      <c r="F124" s="7">
        <v>0.22</v>
      </c>
      <c r="G124" s="7">
        <v>0.28</v>
      </c>
      <c r="H124" s="7">
        <v>0.4</v>
      </c>
      <c r="I124" s="7">
        <v>0.83</v>
      </c>
      <c r="J124" s="7">
        <v>0.91</v>
      </c>
      <c r="K124" s="7">
        <v>0.78</v>
      </c>
      <c r="L124" s="7">
        <v>0.7</v>
      </c>
      <c r="M124" s="7">
        <v>0.47</v>
      </c>
      <c r="N124" s="7">
        <v>0.36</v>
      </c>
      <c r="O124" s="7">
        <v>0.22</v>
      </c>
      <c r="P124" s="6" t="s">
        <v>18</v>
      </c>
      <c r="Q124" s="39" t="s">
        <v>25</v>
      </c>
      <c r="R124" s="39" t="s">
        <v>20</v>
      </c>
      <c r="S124" s="39" t="s">
        <v>21</v>
      </c>
      <c r="T124" s="6" t="s">
        <v>21</v>
      </c>
    </row>
    <row r="125" spans="1:20" ht="12.75" customHeight="1">
      <c r="A125" s="39" t="s">
        <v>176</v>
      </c>
      <c r="B125" s="6" t="s">
        <v>177</v>
      </c>
      <c r="C125" s="6" t="s">
        <v>154</v>
      </c>
      <c r="D125" s="7">
        <v>0.1</v>
      </c>
      <c r="E125" s="7">
        <v>0.78</v>
      </c>
      <c r="F125" s="7">
        <v>0.91</v>
      </c>
      <c r="G125" s="7">
        <v>1.14</v>
      </c>
      <c r="H125" s="7">
        <v>1.66</v>
      </c>
      <c r="I125" s="7">
        <v>3.41</v>
      </c>
      <c r="J125" s="7">
        <v>3.74</v>
      </c>
      <c r="K125" s="7">
        <v>3.22</v>
      </c>
      <c r="L125" s="7">
        <v>2.89</v>
      </c>
      <c r="M125" s="7">
        <v>1.92</v>
      </c>
      <c r="N125" s="7">
        <v>1.48</v>
      </c>
      <c r="O125" s="7">
        <v>0.91</v>
      </c>
      <c r="P125" s="6" t="s">
        <v>18</v>
      </c>
      <c r="Q125" s="39" t="s">
        <v>25</v>
      </c>
      <c r="R125" s="39" t="s">
        <v>20</v>
      </c>
      <c r="S125" s="39" t="s">
        <v>21</v>
      </c>
      <c r="T125" s="6" t="s">
        <v>21</v>
      </c>
    </row>
    <row r="126" spans="1:127" s="8" customFormat="1" ht="12.75" customHeight="1">
      <c r="A126" s="39" t="s">
        <v>178</v>
      </c>
      <c r="B126" s="6" t="s">
        <v>179</v>
      </c>
      <c r="C126" s="6" t="s">
        <v>37</v>
      </c>
      <c r="D126" s="7">
        <v>18.02</v>
      </c>
      <c r="E126" s="7">
        <v>19.17</v>
      </c>
      <c r="F126" s="7">
        <v>16.84</v>
      </c>
      <c r="G126" s="7">
        <v>16.14</v>
      </c>
      <c r="H126" s="7">
        <v>17.16</v>
      </c>
      <c r="I126" s="7">
        <v>15.73</v>
      </c>
      <c r="J126" s="7">
        <v>14.61</v>
      </c>
      <c r="K126" s="7">
        <v>11.1</v>
      </c>
      <c r="L126" s="7">
        <v>11.47</v>
      </c>
      <c r="M126" s="7">
        <v>10.64</v>
      </c>
      <c r="N126" s="7">
        <v>14.34</v>
      </c>
      <c r="O126" s="7">
        <v>17.37</v>
      </c>
      <c r="P126" s="6" t="s">
        <v>18</v>
      </c>
      <c r="Q126" s="39" t="s">
        <v>25</v>
      </c>
      <c r="R126" s="39" t="s">
        <v>20</v>
      </c>
      <c r="S126" s="39" t="s">
        <v>21</v>
      </c>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row>
    <row r="127" spans="1:20" ht="12.75" customHeight="1">
      <c r="A127" s="6" t="s">
        <v>1628</v>
      </c>
      <c r="B127" s="6" t="s">
        <v>2009</v>
      </c>
      <c r="C127" s="6" t="s">
        <v>37</v>
      </c>
      <c r="D127" s="7">
        <v>493.63</v>
      </c>
      <c r="E127" s="7">
        <v>493.63</v>
      </c>
      <c r="F127" s="7">
        <v>493.63</v>
      </c>
      <c r="G127" s="7">
        <v>493.63</v>
      </c>
      <c r="H127" s="7">
        <v>493.63</v>
      </c>
      <c r="I127" s="7">
        <v>493.63</v>
      </c>
      <c r="J127" s="7">
        <v>493.63</v>
      </c>
      <c r="K127" s="7">
        <v>493.63</v>
      </c>
      <c r="L127" s="7">
        <v>493.63</v>
      </c>
      <c r="M127" s="7">
        <v>493.63</v>
      </c>
      <c r="N127" s="7">
        <v>493.63</v>
      </c>
      <c r="O127" s="7">
        <v>493.63</v>
      </c>
      <c r="P127" s="6" t="s">
        <v>31</v>
      </c>
      <c r="Q127" s="39" t="s">
        <v>25</v>
      </c>
      <c r="R127" s="39" t="s">
        <v>20</v>
      </c>
      <c r="S127" s="39" t="s">
        <v>21</v>
      </c>
      <c r="T127" s="6" t="s">
        <v>21</v>
      </c>
    </row>
    <row r="128" spans="1:20" ht="12.75" customHeight="1">
      <c r="A128" s="40" t="s">
        <v>180</v>
      </c>
      <c r="B128" s="6" t="s">
        <v>181</v>
      </c>
      <c r="C128" s="6" t="s">
        <v>41</v>
      </c>
      <c r="D128" s="7">
        <v>0.11</v>
      </c>
      <c r="E128" s="7">
        <v>0.23</v>
      </c>
      <c r="F128" s="7">
        <v>0.23</v>
      </c>
      <c r="G128" s="7">
        <v>0.23</v>
      </c>
      <c r="H128" s="7">
        <v>0.23</v>
      </c>
      <c r="I128" s="7">
        <v>0.16</v>
      </c>
      <c r="J128" s="7">
        <v>0.08</v>
      </c>
      <c r="K128" s="7">
        <v>0.08</v>
      </c>
      <c r="L128" s="7">
        <v>0</v>
      </c>
      <c r="M128" s="7">
        <v>0.02</v>
      </c>
      <c r="N128" s="7">
        <v>0.18</v>
      </c>
      <c r="O128" s="7">
        <v>0.35</v>
      </c>
      <c r="P128" s="6" t="s">
        <v>18</v>
      </c>
      <c r="Q128" s="39" t="s">
        <v>19</v>
      </c>
      <c r="R128" s="39" t="s">
        <v>20</v>
      </c>
      <c r="S128" s="39" t="s">
        <v>21</v>
      </c>
      <c r="T128" s="6" t="s">
        <v>2389</v>
      </c>
    </row>
    <row r="129" spans="1:20" ht="12.75" customHeight="1">
      <c r="A129" s="40" t="s">
        <v>182</v>
      </c>
      <c r="B129" s="6" t="s">
        <v>183</v>
      </c>
      <c r="C129" s="6" t="s">
        <v>41</v>
      </c>
      <c r="D129" s="7">
        <v>0.61</v>
      </c>
      <c r="E129" s="7">
        <v>0.48</v>
      </c>
      <c r="F129" s="7">
        <v>0.62</v>
      </c>
      <c r="G129" s="7">
        <v>0.67</v>
      </c>
      <c r="H129" s="7">
        <v>0.76</v>
      </c>
      <c r="I129" s="7">
        <v>0.79</v>
      </c>
      <c r="J129" s="7">
        <v>0.83</v>
      </c>
      <c r="K129" s="7">
        <v>0.57</v>
      </c>
      <c r="L129" s="7">
        <v>0.4</v>
      </c>
      <c r="M129" s="7">
        <v>0.21</v>
      </c>
      <c r="N129" s="7">
        <v>0.2</v>
      </c>
      <c r="O129" s="7">
        <v>0.35</v>
      </c>
      <c r="P129" s="6" t="s">
        <v>18</v>
      </c>
      <c r="Q129" s="39" t="s">
        <v>19</v>
      </c>
      <c r="R129" s="39" t="s">
        <v>20</v>
      </c>
      <c r="S129" s="39" t="s">
        <v>21</v>
      </c>
      <c r="T129" s="6" t="s">
        <v>2389</v>
      </c>
    </row>
    <row r="130" spans="1:20" ht="12.75" customHeight="1">
      <c r="A130" s="6" t="s">
        <v>1629</v>
      </c>
      <c r="B130" s="6" t="s">
        <v>2010</v>
      </c>
      <c r="C130" s="6" t="s">
        <v>41</v>
      </c>
      <c r="D130" s="7">
        <v>55.6</v>
      </c>
      <c r="E130" s="7">
        <v>50.82</v>
      </c>
      <c r="F130" s="7">
        <v>52.25</v>
      </c>
      <c r="G130" s="7">
        <v>50.8</v>
      </c>
      <c r="H130" s="7">
        <v>53.4</v>
      </c>
      <c r="I130" s="7">
        <v>50.8</v>
      </c>
      <c r="J130" s="7">
        <v>54.6</v>
      </c>
      <c r="K130" s="7">
        <v>46.8</v>
      </c>
      <c r="L130" s="7">
        <v>26.4</v>
      </c>
      <c r="M130" s="7">
        <v>26.4</v>
      </c>
      <c r="N130" s="7">
        <v>45.8</v>
      </c>
      <c r="O130" s="7">
        <v>50.8</v>
      </c>
      <c r="P130" s="6" t="s">
        <v>31</v>
      </c>
      <c r="Q130" s="39" t="s">
        <v>19</v>
      </c>
      <c r="R130" s="39" t="s">
        <v>20</v>
      </c>
      <c r="S130" s="39" t="s">
        <v>21</v>
      </c>
      <c r="T130" s="6" t="s">
        <v>2389</v>
      </c>
    </row>
    <row r="131" spans="1:20" ht="12.75" customHeight="1">
      <c r="A131" s="39" t="s">
        <v>184</v>
      </c>
      <c r="B131" s="6" t="s">
        <v>185</v>
      </c>
      <c r="C131" s="6" t="s">
        <v>39</v>
      </c>
      <c r="D131" s="7">
        <v>0.01</v>
      </c>
      <c r="E131" s="7">
        <v>0.07</v>
      </c>
      <c r="F131" s="7">
        <v>0.08</v>
      </c>
      <c r="G131" s="7">
        <v>0.11</v>
      </c>
      <c r="H131" s="7">
        <v>0.15</v>
      </c>
      <c r="I131" s="7">
        <v>0.31</v>
      </c>
      <c r="J131" s="7">
        <v>0.35</v>
      </c>
      <c r="K131" s="7">
        <v>0.3</v>
      </c>
      <c r="L131" s="7">
        <v>0.27</v>
      </c>
      <c r="M131" s="7">
        <v>0.18</v>
      </c>
      <c r="N131" s="7">
        <v>0.14</v>
      </c>
      <c r="O131" s="7">
        <v>0.08</v>
      </c>
      <c r="P131" s="6" t="s">
        <v>18</v>
      </c>
      <c r="Q131" s="39" t="s">
        <v>25</v>
      </c>
      <c r="R131" s="39" t="s">
        <v>20</v>
      </c>
      <c r="S131" s="39" t="s">
        <v>21</v>
      </c>
      <c r="T131" s="6" t="s">
        <v>21</v>
      </c>
    </row>
    <row r="132" spans="1:20" ht="12.75" customHeight="1">
      <c r="A132" s="39" t="s">
        <v>186</v>
      </c>
      <c r="B132" s="6" t="s">
        <v>187</v>
      </c>
      <c r="C132" s="6" t="s">
        <v>39</v>
      </c>
      <c r="D132" s="7">
        <v>2.92</v>
      </c>
      <c r="E132" s="7">
        <v>3.1</v>
      </c>
      <c r="F132" s="7">
        <v>2.72</v>
      </c>
      <c r="G132" s="7">
        <v>2.61</v>
      </c>
      <c r="H132" s="7">
        <v>2.78</v>
      </c>
      <c r="I132" s="7">
        <v>2.54</v>
      </c>
      <c r="J132" s="7">
        <v>2.36</v>
      </c>
      <c r="K132" s="7">
        <v>1.8</v>
      </c>
      <c r="L132" s="7">
        <v>1.86</v>
      </c>
      <c r="M132" s="7">
        <v>1.72</v>
      </c>
      <c r="N132" s="7">
        <v>2.32</v>
      </c>
      <c r="O132" s="7">
        <v>2.81</v>
      </c>
      <c r="P132" s="6" t="s">
        <v>18</v>
      </c>
      <c r="Q132" s="39" t="s">
        <v>25</v>
      </c>
      <c r="R132" s="39" t="s">
        <v>20</v>
      </c>
      <c r="S132" s="39" t="s">
        <v>21</v>
      </c>
      <c r="T132" s="6" t="s">
        <v>21</v>
      </c>
    </row>
    <row r="133" spans="1:20" ht="12.75" customHeight="1">
      <c r="A133" s="39" t="s">
        <v>188</v>
      </c>
      <c r="B133" s="6" t="s">
        <v>189</v>
      </c>
      <c r="C133" s="6" t="s">
        <v>39</v>
      </c>
      <c r="D133" s="7">
        <v>0.23</v>
      </c>
      <c r="E133" s="7">
        <v>0.25</v>
      </c>
      <c r="F133" s="7">
        <v>0.22</v>
      </c>
      <c r="G133" s="7">
        <v>0.21</v>
      </c>
      <c r="H133" s="7">
        <v>0.22</v>
      </c>
      <c r="I133" s="7">
        <v>0.2</v>
      </c>
      <c r="J133" s="7">
        <v>0.19</v>
      </c>
      <c r="K133" s="7">
        <v>0.14</v>
      </c>
      <c r="L133" s="7">
        <v>0.15</v>
      </c>
      <c r="M133" s="7">
        <v>0.14</v>
      </c>
      <c r="N133" s="7">
        <v>0.19</v>
      </c>
      <c r="O133" s="7">
        <v>0.22</v>
      </c>
      <c r="P133" s="6" t="s">
        <v>18</v>
      </c>
      <c r="Q133" s="39" t="s">
        <v>25</v>
      </c>
      <c r="R133" s="39" t="s">
        <v>20</v>
      </c>
      <c r="S133" s="39" t="s">
        <v>21</v>
      </c>
      <c r="T133" s="6" t="s">
        <v>21</v>
      </c>
    </row>
    <row r="134" spans="1:20" ht="12.75" customHeight="1">
      <c r="A134" s="40" t="s">
        <v>190</v>
      </c>
      <c r="B134" s="6" t="s">
        <v>191</v>
      </c>
      <c r="C134" s="6" t="s">
        <v>37</v>
      </c>
      <c r="D134" s="7">
        <v>28.8</v>
      </c>
      <c r="E134" s="7">
        <v>28.75</v>
      </c>
      <c r="F134" s="7">
        <v>28.48</v>
      </c>
      <c r="G134" s="7">
        <v>28.79</v>
      </c>
      <c r="H134" s="7">
        <v>28.9</v>
      </c>
      <c r="I134" s="7">
        <v>28.82</v>
      </c>
      <c r="J134" s="7">
        <v>29</v>
      </c>
      <c r="K134" s="7">
        <v>28.65</v>
      </c>
      <c r="L134" s="7">
        <v>29</v>
      </c>
      <c r="M134" s="7">
        <v>28.57</v>
      </c>
      <c r="N134" s="7">
        <v>28.75</v>
      </c>
      <c r="O134" s="7">
        <v>28.98</v>
      </c>
      <c r="P134" s="6" t="s">
        <v>18</v>
      </c>
      <c r="Q134" s="39" t="s">
        <v>19</v>
      </c>
      <c r="R134" s="39" t="s">
        <v>20</v>
      </c>
      <c r="S134" s="39" t="s">
        <v>21</v>
      </c>
      <c r="T134" s="6" t="s">
        <v>21</v>
      </c>
    </row>
    <row r="135" spans="1:20" ht="12.75" customHeight="1">
      <c r="A135" s="6" t="s">
        <v>1630</v>
      </c>
      <c r="B135" s="6" t="s">
        <v>2011</v>
      </c>
      <c r="C135" s="6" t="s">
        <v>37</v>
      </c>
      <c r="D135" s="7">
        <v>38.8</v>
      </c>
      <c r="E135" s="7">
        <v>31.6</v>
      </c>
      <c r="F135" s="7">
        <v>28.8</v>
      </c>
      <c r="G135" s="7">
        <v>31.2</v>
      </c>
      <c r="H135" s="7">
        <v>31.6</v>
      </c>
      <c r="I135" s="7">
        <v>31.6</v>
      </c>
      <c r="J135" s="7">
        <v>38.8</v>
      </c>
      <c r="K135" s="7">
        <v>31.6</v>
      </c>
      <c r="L135" s="7">
        <v>38.8</v>
      </c>
      <c r="M135" s="7">
        <v>31.6</v>
      </c>
      <c r="N135" s="7">
        <v>31.6</v>
      </c>
      <c r="O135" s="7">
        <v>38.8</v>
      </c>
      <c r="P135" s="6" t="s">
        <v>31</v>
      </c>
      <c r="Q135" s="39" t="s">
        <v>19</v>
      </c>
      <c r="R135" s="39" t="s">
        <v>20</v>
      </c>
      <c r="S135" s="39" t="s">
        <v>21</v>
      </c>
      <c r="T135" s="6" t="s">
        <v>21</v>
      </c>
    </row>
    <row r="136" spans="1:127" s="8" customFormat="1" ht="12.75" customHeight="1">
      <c r="A136" s="6" t="s">
        <v>2355</v>
      </c>
      <c r="B136" s="6" t="s">
        <v>2374</v>
      </c>
      <c r="C136" s="6" t="s">
        <v>27</v>
      </c>
      <c r="D136" s="7">
        <v>0.2</v>
      </c>
      <c r="E136" s="7">
        <v>1.5</v>
      </c>
      <c r="F136" s="7">
        <v>1.75</v>
      </c>
      <c r="G136" s="7">
        <v>2.2</v>
      </c>
      <c r="H136" s="7">
        <v>3.2</v>
      </c>
      <c r="I136" s="7">
        <v>6.55</v>
      </c>
      <c r="J136" s="7">
        <v>7.2</v>
      </c>
      <c r="K136" s="7">
        <v>6.2</v>
      </c>
      <c r="L136" s="7">
        <v>5.55</v>
      </c>
      <c r="M136" s="7">
        <v>3.7</v>
      </c>
      <c r="N136" s="7">
        <v>2.85</v>
      </c>
      <c r="O136" s="7">
        <v>1.75</v>
      </c>
      <c r="P136" s="6" t="s">
        <v>18</v>
      </c>
      <c r="Q136" s="6" t="s">
        <v>19</v>
      </c>
      <c r="R136" s="6" t="s">
        <v>90</v>
      </c>
      <c r="S136" s="39" t="s">
        <v>1585</v>
      </c>
      <c r="T136" s="6" t="s">
        <v>1961</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row>
    <row r="137" spans="1:20" ht="12.75" customHeight="1">
      <c r="A137" s="6" t="s">
        <v>1631</v>
      </c>
      <c r="B137" s="6" t="s">
        <v>2012</v>
      </c>
      <c r="C137" s="6" t="s">
        <v>27</v>
      </c>
      <c r="D137" s="7">
        <v>0.4</v>
      </c>
      <c r="E137" s="7">
        <v>3</v>
      </c>
      <c r="F137" s="7">
        <v>3.5</v>
      </c>
      <c r="G137" s="7">
        <v>4.4</v>
      </c>
      <c r="H137" s="7">
        <v>6.4</v>
      </c>
      <c r="I137" s="7">
        <v>13.1</v>
      </c>
      <c r="J137" s="7">
        <v>14.4</v>
      </c>
      <c r="K137" s="7">
        <v>12.4</v>
      </c>
      <c r="L137" s="7">
        <v>11.1</v>
      </c>
      <c r="M137" s="7">
        <v>7.4</v>
      </c>
      <c r="N137" s="7">
        <v>5.7</v>
      </c>
      <c r="O137" s="7">
        <v>3.5</v>
      </c>
      <c r="P137" s="6" t="s">
        <v>31</v>
      </c>
      <c r="Q137" s="39" t="s">
        <v>19</v>
      </c>
      <c r="R137" s="39" t="s">
        <v>90</v>
      </c>
      <c r="S137" s="39" t="s">
        <v>1585</v>
      </c>
      <c r="T137" s="6" t="s">
        <v>1961</v>
      </c>
    </row>
    <row r="138" spans="1:20" ht="12.75" customHeight="1">
      <c r="A138" s="39" t="s">
        <v>192</v>
      </c>
      <c r="B138" s="6" t="s">
        <v>193</v>
      </c>
      <c r="C138" s="6" t="s">
        <v>39</v>
      </c>
      <c r="D138" s="7">
        <v>7.24</v>
      </c>
      <c r="E138" s="7">
        <v>7.71</v>
      </c>
      <c r="F138" s="7">
        <v>6.77</v>
      </c>
      <c r="G138" s="7">
        <v>6.49</v>
      </c>
      <c r="H138" s="7">
        <v>6.9</v>
      </c>
      <c r="I138" s="7">
        <v>6.32</v>
      </c>
      <c r="J138" s="7">
        <v>5.87</v>
      </c>
      <c r="K138" s="7">
        <v>4.46</v>
      </c>
      <c r="L138" s="7">
        <v>4.61</v>
      </c>
      <c r="M138" s="7">
        <v>4.28</v>
      </c>
      <c r="N138" s="7">
        <v>5.76</v>
      </c>
      <c r="O138" s="7">
        <v>6.98</v>
      </c>
      <c r="P138" s="6" t="s">
        <v>18</v>
      </c>
      <c r="Q138" s="39" t="s">
        <v>25</v>
      </c>
      <c r="R138" s="39" t="s">
        <v>20</v>
      </c>
      <c r="S138" s="39" t="s">
        <v>21</v>
      </c>
      <c r="T138" s="6" t="s">
        <v>21</v>
      </c>
    </row>
    <row r="139" spans="1:20" ht="12.75" customHeight="1">
      <c r="A139" s="39" t="s">
        <v>1445</v>
      </c>
      <c r="B139" s="6" t="s">
        <v>2013</v>
      </c>
      <c r="C139" s="6" t="s">
        <v>37</v>
      </c>
      <c r="D139" s="7">
        <v>60</v>
      </c>
      <c r="E139" s="7">
        <v>60</v>
      </c>
      <c r="F139" s="7">
        <v>60</v>
      </c>
      <c r="G139" s="7">
        <v>60</v>
      </c>
      <c r="H139" s="7">
        <v>60</v>
      </c>
      <c r="I139" s="7">
        <v>60</v>
      </c>
      <c r="J139" s="7">
        <v>60</v>
      </c>
      <c r="K139" s="7">
        <v>60</v>
      </c>
      <c r="L139" s="7">
        <v>60</v>
      </c>
      <c r="M139" s="7">
        <v>60</v>
      </c>
      <c r="N139" s="7">
        <v>60</v>
      </c>
      <c r="O139" s="7">
        <v>60</v>
      </c>
      <c r="P139" s="6" t="s">
        <v>31</v>
      </c>
      <c r="Q139" s="39" t="s">
        <v>19</v>
      </c>
      <c r="R139" s="39" t="s">
        <v>20</v>
      </c>
      <c r="S139" s="39" t="s">
        <v>21</v>
      </c>
      <c r="T139" s="6" t="s">
        <v>2417</v>
      </c>
    </row>
    <row r="140" spans="1:20" ht="12.75" customHeight="1">
      <c r="A140" s="39" t="s">
        <v>194</v>
      </c>
      <c r="B140" s="6" t="s">
        <v>195</v>
      </c>
      <c r="C140" s="6" t="s">
        <v>37</v>
      </c>
      <c r="D140" s="7">
        <v>0.29</v>
      </c>
      <c r="E140" s="7">
        <v>2.7</v>
      </c>
      <c r="F140" s="7">
        <v>3.24</v>
      </c>
      <c r="G140" s="7">
        <v>4.47</v>
      </c>
      <c r="H140" s="7">
        <v>6.71</v>
      </c>
      <c r="I140" s="7">
        <v>14</v>
      </c>
      <c r="J140" s="7">
        <v>15.36</v>
      </c>
      <c r="K140" s="7">
        <v>12.85</v>
      </c>
      <c r="L140" s="7">
        <v>10.92</v>
      </c>
      <c r="M140" s="7">
        <v>6.6</v>
      </c>
      <c r="N140" s="7">
        <v>4.4</v>
      </c>
      <c r="O140" s="7">
        <v>2.04</v>
      </c>
      <c r="P140" s="6" t="s">
        <v>18</v>
      </c>
      <c r="Q140" s="39" t="s">
        <v>19</v>
      </c>
      <c r="R140" s="39" t="s">
        <v>286</v>
      </c>
      <c r="S140" s="39" t="s">
        <v>1587</v>
      </c>
      <c r="T140" s="6" t="s">
        <v>2418</v>
      </c>
    </row>
    <row r="141" spans="1:20" ht="12.75" customHeight="1">
      <c r="A141" s="39" t="s">
        <v>196</v>
      </c>
      <c r="B141" s="6" t="s">
        <v>197</v>
      </c>
      <c r="C141" s="6" t="s">
        <v>37</v>
      </c>
      <c r="D141" s="7">
        <v>0.6</v>
      </c>
      <c r="E141" s="7">
        <v>4.5</v>
      </c>
      <c r="F141" s="7">
        <v>5.25</v>
      </c>
      <c r="G141" s="7">
        <v>6.6</v>
      </c>
      <c r="H141" s="7">
        <v>9.6</v>
      </c>
      <c r="I141" s="7">
        <v>19.65</v>
      </c>
      <c r="J141" s="7">
        <v>21.6</v>
      </c>
      <c r="K141" s="7">
        <v>18.6</v>
      </c>
      <c r="L141" s="7">
        <v>16.65</v>
      </c>
      <c r="M141" s="7">
        <v>11.1</v>
      </c>
      <c r="N141" s="7">
        <v>8.55</v>
      </c>
      <c r="O141" s="7">
        <v>5.25</v>
      </c>
      <c r="P141" s="6" t="s">
        <v>18</v>
      </c>
      <c r="Q141" s="39" t="s">
        <v>19</v>
      </c>
      <c r="R141" s="39" t="s">
        <v>20</v>
      </c>
      <c r="S141" s="39" t="s">
        <v>21</v>
      </c>
      <c r="T141" s="6" t="s">
        <v>21</v>
      </c>
    </row>
    <row r="142" spans="1:20" ht="12.75" customHeight="1">
      <c r="A142" s="6" t="s">
        <v>1632</v>
      </c>
      <c r="B142" s="6" t="s">
        <v>2014</v>
      </c>
      <c r="C142" s="6" t="s">
        <v>37</v>
      </c>
      <c r="D142" s="7">
        <v>80</v>
      </c>
      <c r="E142" s="7">
        <v>80</v>
      </c>
      <c r="F142" s="7">
        <v>80</v>
      </c>
      <c r="G142" s="7">
        <v>80</v>
      </c>
      <c r="H142" s="7">
        <v>80</v>
      </c>
      <c r="I142" s="7">
        <v>80</v>
      </c>
      <c r="J142" s="7">
        <v>80</v>
      </c>
      <c r="K142" s="7">
        <v>80</v>
      </c>
      <c r="L142" s="7">
        <v>80</v>
      </c>
      <c r="M142" s="7">
        <v>80</v>
      </c>
      <c r="N142" s="7">
        <v>80</v>
      </c>
      <c r="O142" s="7">
        <v>80</v>
      </c>
      <c r="P142" s="6" t="s">
        <v>31</v>
      </c>
      <c r="Q142" s="39" t="s">
        <v>25</v>
      </c>
      <c r="R142" s="39" t="s">
        <v>20</v>
      </c>
      <c r="S142" s="39" t="s">
        <v>21</v>
      </c>
      <c r="T142" s="6" t="s">
        <v>21</v>
      </c>
    </row>
    <row r="143" spans="1:20" ht="12.75" customHeight="1">
      <c r="A143" s="6" t="s">
        <v>1633</v>
      </c>
      <c r="B143" s="6" t="s">
        <v>2015</v>
      </c>
      <c r="C143" s="6" t="s">
        <v>43</v>
      </c>
      <c r="D143" s="7">
        <v>28.56</v>
      </c>
      <c r="E143" s="7">
        <v>28.56</v>
      </c>
      <c r="F143" s="7">
        <v>28.56</v>
      </c>
      <c r="G143" s="7">
        <v>28.56</v>
      </c>
      <c r="H143" s="7">
        <v>28.56</v>
      </c>
      <c r="I143" s="7">
        <v>28.56</v>
      </c>
      <c r="J143" s="7">
        <v>28.56</v>
      </c>
      <c r="K143" s="7">
        <v>28.56</v>
      </c>
      <c r="L143" s="7">
        <v>28.56</v>
      </c>
      <c r="M143" s="7">
        <v>28.56</v>
      </c>
      <c r="N143" s="7">
        <v>28.56</v>
      </c>
      <c r="O143" s="7">
        <v>28.56</v>
      </c>
      <c r="P143" s="6" t="s">
        <v>31</v>
      </c>
      <c r="Q143" s="39" t="s">
        <v>19</v>
      </c>
      <c r="R143" s="39" t="s">
        <v>20</v>
      </c>
      <c r="S143" s="39" t="s">
        <v>21</v>
      </c>
      <c r="T143" s="6" t="s">
        <v>21</v>
      </c>
    </row>
    <row r="144" spans="1:20" ht="12.75" customHeight="1">
      <c r="A144" s="40" t="s">
        <v>198</v>
      </c>
      <c r="B144" s="6" t="s">
        <v>199</v>
      </c>
      <c r="C144" s="6" t="s">
        <v>103</v>
      </c>
      <c r="D144" s="7">
        <v>2.49</v>
      </c>
      <c r="E144" s="7">
        <v>4.64</v>
      </c>
      <c r="F144" s="7">
        <v>4.84</v>
      </c>
      <c r="G144" s="7">
        <v>4.95</v>
      </c>
      <c r="H144" s="7">
        <v>5.24</v>
      </c>
      <c r="I144" s="7">
        <v>4.25</v>
      </c>
      <c r="J144" s="7">
        <v>3.62</v>
      </c>
      <c r="K144" s="7">
        <v>2.33</v>
      </c>
      <c r="L144" s="7">
        <v>1.66</v>
      </c>
      <c r="M144" s="7">
        <v>1.75</v>
      </c>
      <c r="N144" s="7">
        <v>1.41</v>
      </c>
      <c r="O144" s="7">
        <v>1.72</v>
      </c>
      <c r="P144" s="6" t="s">
        <v>18</v>
      </c>
      <c r="Q144" s="39" t="s">
        <v>19</v>
      </c>
      <c r="R144" s="39" t="s">
        <v>20</v>
      </c>
      <c r="S144" s="39" t="s">
        <v>21</v>
      </c>
      <c r="T144" s="6" t="s">
        <v>21</v>
      </c>
    </row>
    <row r="145" spans="1:20" ht="12.75" customHeight="1">
      <c r="A145" s="39" t="s">
        <v>200</v>
      </c>
      <c r="B145" s="6" t="s">
        <v>201</v>
      </c>
      <c r="C145" s="6" t="s">
        <v>37</v>
      </c>
      <c r="D145" s="7">
        <v>0.18</v>
      </c>
      <c r="E145" s="7">
        <v>1.35</v>
      </c>
      <c r="F145" s="7">
        <v>1.58</v>
      </c>
      <c r="G145" s="7">
        <v>1.98</v>
      </c>
      <c r="H145" s="7">
        <v>2.88</v>
      </c>
      <c r="I145" s="7">
        <v>5.9</v>
      </c>
      <c r="J145" s="7">
        <v>6.48</v>
      </c>
      <c r="K145" s="7">
        <v>5.58</v>
      </c>
      <c r="L145" s="7">
        <v>5</v>
      </c>
      <c r="M145" s="7">
        <v>3.33</v>
      </c>
      <c r="N145" s="7">
        <v>2.57</v>
      </c>
      <c r="O145" s="7">
        <v>1.58</v>
      </c>
      <c r="P145" s="6" t="s">
        <v>18</v>
      </c>
      <c r="Q145" s="39" t="s">
        <v>25</v>
      </c>
      <c r="R145" s="39" t="s">
        <v>20</v>
      </c>
      <c r="S145" s="39" t="s">
        <v>21</v>
      </c>
      <c r="T145" s="6" t="s">
        <v>21</v>
      </c>
    </row>
    <row r="146" spans="1:20" ht="12.75" customHeight="1">
      <c r="A146" s="39" t="s">
        <v>202</v>
      </c>
      <c r="B146" s="6" t="s">
        <v>203</v>
      </c>
      <c r="C146" s="6" t="s">
        <v>37</v>
      </c>
      <c r="D146" s="7">
        <v>0.06</v>
      </c>
      <c r="E146" s="7">
        <v>0.45</v>
      </c>
      <c r="F146" s="7">
        <v>0.53</v>
      </c>
      <c r="G146" s="7">
        <v>0.66</v>
      </c>
      <c r="H146" s="7">
        <v>0.96</v>
      </c>
      <c r="I146" s="7">
        <v>1.97</v>
      </c>
      <c r="J146" s="7">
        <v>2.16</v>
      </c>
      <c r="K146" s="7">
        <v>1.86</v>
      </c>
      <c r="L146" s="7">
        <v>1.67</v>
      </c>
      <c r="M146" s="7">
        <v>1.11</v>
      </c>
      <c r="N146" s="7">
        <v>0.86</v>
      </c>
      <c r="O146" s="7">
        <v>0.53</v>
      </c>
      <c r="P146" s="6" t="s">
        <v>18</v>
      </c>
      <c r="Q146" s="39" t="s">
        <v>25</v>
      </c>
      <c r="R146" s="39" t="s">
        <v>20</v>
      </c>
      <c r="S146" s="39" t="s">
        <v>21</v>
      </c>
      <c r="T146" s="6" t="s">
        <v>21</v>
      </c>
    </row>
    <row r="147" spans="1:20" ht="12.75" customHeight="1">
      <c r="A147" s="6" t="s">
        <v>1634</v>
      </c>
      <c r="B147" s="6" t="s">
        <v>2016</v>
      </c>
      <c r="C147" s="6" t="s">
        <v>41</v>
      </c>
      <c r="D147" s="7">
        <v>0</v>
      </c>
      <c r="E147" s="7">
        <v>0</v>
      </c>
      <c r="F147" s="7">
        <v>3.28</v>
      </c>
      <c r="G147" s="7">
        <v>2</v>
      </c>
      <c r="H147" s="7">
        <v>1.06</v>
      </c>
      <c r="I147" s="7">
        <v>0.74</v>
      </c>
      <c r="J147" s="7">
        <v>3.1</v>
      </c>
      <c r="K147" s="7">
        <v>3.7</v>
      </c>
      <c r="L147" s="7">
        <v>0</v>
      </c>
      <c r="M147" s="7">
        <v>0</v>
      </c>
      <c r="N147" s="7">
        <v>0</v>
      </c>
      <c r="O147" s="7">
        <v>0</v>
      </c>
      <c r="P147" s="6" t="s">
        <v>31</v>
      </c>
      <c r="Q147" s="39" t="s">
        <v>19</v>
      </c>
      <c r="R147" s="39" t="s">
        <v>20</v>
      </c>
      <c r="S147" s="39" t="s">
        <v>21</v>
      </c>
      <c r="T147" s="6" t="s">
        <v>21</v>
      </c>
    </row>
    <row r="148" spans="1:20" ht="12.75" customHeight="1">
      <c r="A148" s="39" t="s">
        <v>204</v>
      </c>
      <c r="B148" s="6" t="s">
        <v>205</v>
      </c>
      <c r="C148" s="6" t="s">
        <v>27</v>
      </c>
      <c r="D148" s="7">
        <v>0.08</v>
      </c>
      <c r="E148" s="7">
        <v>0.6</v>
      </c>
      <c r="F148" s="7">
        <v>0.7</v>
      </c>
      <c r="G148" s="7">
        <v>0.88</v>
      </c>
      <c r="H148" s="7">
        <v>1.28</v>
      </c>
      <c r="I148" s="7">
        <v>2.62</v>
      </c>
      <c r="J148" s="7">
        <v>2.88</v>
      </c>
      <c r="K148" s="7">
        <v>2.48</v>
      </c>
      <c r="L148" s="7">
        <v>2.22</v>
      </c>
      <c r="M148" s="7">
        <v>1.48</v>
      </c>
      <c r="N148" s="7">
        <v>1.14</v>
      </c>
      <c r="O148" s="7">
        <v>0.7</v>
      </c>
      <c r="P148" s="6" t="s">
        <v>18</v>
      </c>
      <c r="Q148" s="39" t="s">
        <v>19</v>
      </c>
      <c r="R148" s="39" t="s">
        <v>20</v>
      </c>
      <c r="S148" s="39" t="s">
        <v>21</v>
      </c>
      <c r="T148" s="6" t="s">
        <v>21</v>
      </c>
    </row>
    <row r="149" spans="1:20" ht="12.75" customHeight="1">
      <c r="A149" s="39" t="s">
        <v>206</v>
      </c>
      <c r="B149" s="6" t="s">
        <v>207</v>
      </c>
      <c r="C149" s="6" t="s">
        <v>39</v>
      </c>
      <c r="D149" s="7">
        <v>3.45</v>
      </c>
      <c r="E149" s="7">
        <v>3.67</v>
      </c>
      <c r="F149" s="7">
        <v>3.23</v>
      </c>
      <c r="G149" s="7">
        <v>3.09</v>
      </c>
      <c r="H149" s="7">
        <v>3.29</v>
      </c>
      <c r="I149" s="7">
        <v>3.01</v>
      </c>
      <c r="J149" s="7">
        <v>2.8</v>
      </c>
      <c r="K149" s="7">
        <v>2.13</v>
      </c>
      <c r="L149" s="7">
        <v>2.2</v>
      </c>
      <c r="M149" s="7">
        <v>2.04</v>
      </c>
      <c r="N149" s="7">
        <v>2.75</v>
      </c>
      <c r="O149" s="7">
        <v>3.33</v>
      </c>
      <c r="P149" s="6" t="s">
        <v>18</v>
      </c>
      <c r="Q149" s="39" t="s">
        <v>25</v>
      </c>
      <c r="R149" s="39" t="s">
        <v>20</v>
      </c>
      <c r="S149" s="39" t="s">
        <v>21</v>
      </c>
      <c r="T149" s="6" t="s">
        <v>21</v>
      </c>
    </row>
    <row r="150" spans="1:20" ht="12.75" customHeight="1">
      <c r="A150" s="6" t="s">
        <v>1635</v>
      </c>
      <c r="B150" s="6" t="s">
        <v>2017</v>
      </c>
      <c r="C150" s="6" t="s">
        <v>37</v>
      </c>
      <c r="D150" s="7">
        <v>19.6</v>
      </c>
      <c r="E150" s="7">
        <v>1.6</v>
      </c>
      <c r="F150" s="7">
        <v>0</v>
      </c>
      <c r="G150" s="7">
        <v>0</v>
      </c>
      <c r="H150" s="7">
        <v>0</v>
      </c>
      <c r="I150" s="7">
        <v>0</v>
      </c>
      <c r="J150" s="7">
        <v>22.6</v>
      </c>
      <c r="K150" s="7">
        <v>32.4</v>
      </c>
      <c r="L150" s="7">
        <v>20</v>
      </c>
      <c r="M150" s="7">
        <v>12.8</v>
      </c>
      <c r="N150" s="7">
        <v>0</v>
      </c>
      <c r="O150" s="7">
        <v>8</v>
      </c>
      <c r="P150" s="6" t="s">
        <v>31</v>
      </c>
      <c r="Q150" s="39" t="s">
        <v>19</v>
      </c>
      <c r="R150" s="39" t="s">
        <v>20</v>
      </c>
      <c r="S150" s="39" t="s">
        <v>21</v>
      </c>
      <c r="T150" s="6" t="s">
        <v>21</v>
      </c>
    </row>
    <row r="151" spans="1:20" ht="12.75" customHeight="1">
      <c r="A151" s="6" t="s">
        <v>1636</v>
      </c>
      <c r="B151" s="6" t="s">
        <v>2018</v>
      </c>
      <c r="C151" s="6" t="s">
        <v>37</v>
      </c>
      <c r="D151" s="7">
        <v>47.2</v>
      </c>
      <c r="E151" s="7">
        <v>43.2</v>
      </c>
      <c r="F151" s="7">
        <v>47.2</v>
      </c>
      <c r="G151" s="7">
        <v>16.8</v>
      </c>
      <c r="H151" s="7">
        <v>29.52</v>
      </c>
      <c r="I151" s="7">
        <v>64</v>
      </c>
      <c r="J151" s="7">
        <v>101.19</v>
      </c>
      <c r="K151" s="7">
        <v>93.2</v>
      </c>
      <c r="L151" s="7">
        <v>93.46</v>
      </c>
      <c r="M151" s="7">
        <v>80</v>
      </c>
      <c r="N151" s="7">
        <v>25.6</v>
      </c>
      <c r="O151" s="7">
        <v>43.44</v>
      </c>
      <c r="P151" s="6" t="s">
        <v>31</v>
      </c>
      <c r="Q151" s="39" t="s">
        <v>19</v>
      </c>
      <c r="R151" s="39" t="s">
        <v>20</v>
      </c>
      <c r="S151" s="39" t="s">
        <v>21</v>
      </c>
      <c r="T151" s="6" t="s">
        <v>21</v>
      </c>
    </row>
    <row r="152" spans="1:20" ht="12.75" customHeight="1">
      <c r="A152" s="6" t="s">
        <v>1637</v>
      </c>
      <c r="B152" s="6" t="s">
        <v>2019</v>
      </c>
      <c r="C152" s="6" t="s">
        <v>37</v>
      </c>
      <c r="D152" s="7">
        <v>19.04</v>
      </c>
      <c r="E152" s="7">
        <v>0</v>
      </c>
      <c r="F152" s="7">
        <v>0</v>
      </c>
      <c r="G152" s="7">
        <v>0</v>
      </c>
      <c r="H152" s="7">
        <v>0</v>
      </c>
      <c r="I152" s="7">
        <v>0</v>
      </c>
      <c r="J152" s="7">
        <v>8.8</v>
      </c>
      <c r="K152" s="7">
        <v>19.04</v>
      </c>
      <c r="L152" s="7">
        <v>16.8</v>
      </c>
      <c r="M152" s="7">
        <v>0</v>
      </c>
      <c r="N152" s="7">
        <v>0</v>
      </c>
      <c r="O152" s="7">
        <v>0</v>
      </c>
      <c r="P152" s="6" t="s">
        <v>31</v>
      </c>
      <c r="Q152" s="39" t="s">
        <v>19</v>
      </c>
      <c r="R152" s="39" t="s">
        <v>20</v>
      </c>
      <c r="S152" s="39" t="s">
        <v>21</v>
      </c>
      <c r="T152" s="6" t="s">
        <v>21</v>
      </c>
    </row>
    <row r="153" spans="1:20" ht="12.75" customHeight="1">
      <c r="A153" s="6" t="s">
        <v>1638</v>
      </c>
      <c r="B153" s="6" t="s">
        <v>2020</v>
      </c>
      <c r="C153" s="6" t="s">
        <v>154</v>
      </c>
      <c r="D153" s="7">
        <v>422</v>
      </c>
      <c r="E153" s="7">
        <v>422</v>
      </c>
      <c r="F153" s="7">
        <v>422</v>
      </c>
      <c r="G153" s="7">
        <v>422</v>
      </c>
      <c r="H153" s="7">
        <v>422</v>
      </c>
      <c r="I153" s="7">
        <v>422</v>
      </c>
      <c r="J153" s="7">
        <v>422</v>
      </c>
      <c r="K153" s="7">
        <v>422</v>
      </c>
      <c r="L153" s="7">
        <v>422</v>
      </c>
      <c r="M153" s="7">
        <v>422</v>
      </c>
      <c r="N153" s="7">
        <v>422</v>
      </c>
      <c r="O153" s="7">
        <v>422</v>
      </c>
      <c r="P153" s="6" t="s">
        <v>31</v>
      </c>
      <c r="Q153" s="39" t="s">
        <v>25</v>
      </c>
      <c r="R153" s="39" t="s">
        <v>20</v>
      </c>
      <c r="S153" s="39" t="s">
        <v>21</v>
      </c>
      <c r="T153" s="6" t="s">
        <v>21</v>
      </c>
    </row>
    <row r="154" spans="1:20" ht="12.75" customHeight="1">
      <c r="A154" s="6" t="s">
        <v>1639</v>
      </c>
      <c r="B154" s="6" t="s">
        <v>2021</v>
      </c>
      <c r="C154" s="6" t="s">
        <v>154</v>
      </c>
      <c r="D154" s="7">
        <v>105.5</v>
      </c>
      <c r="E154" s="7">
        <v>105.5</v>
      </c>
      <c r="F154" s="7">
        <v>105.5</v>
      </c>
      <c r="G154" s="7">
        <v>105.5</v>
      </c>
      <c r="H154" s="7">
        <v>105.5</v>
      </c>
      <c r="I154" s="7">
        <v>105.5</v>
      </c>
      <c r="J154" s="7">
        <v>105.5</v>
      </c>
      <c r="K154" s="7">
        <v>105.5</v>
      </c>
      <c r="L154" s="7">
        <v>105.5</v>
      </c>
      <c r="M154" s="7">
        <v>105.5</v>
      </c>
      <c r="N154" s="7">
        <v>105.5</v>
      </c>
      <c r="O154" s="7">
        <v>105.5</v>
      </c>
      <c r="P154" s="6" t="s">
        <v>31</v>
      </c>
      <c r="Q154" s="39" t="s">
        <v>25</v>
      </c>
      <c r="R154" s="39" t="s">
        <v>20</v>
      </c>
      <c r="S154" s="39" t="s">
        <v>21</v>
      </c>
      <c r="T154" s="6" t="s">
        <v>21</v>
      </c>
    </row>
    <row r="155" spans="1:18" ht="12.75" customHeight="1">
      <c r="A155" s="63" t="s">
        <v>2458</v>
      </c>
      <c r="B155" s="6" t="s">
        <v>1546</v>
      </c>
      <c r="C155" s="6" t="s">
        <v>37</v>
      </c>
      <c r="D155" s="7">
        <v>40</v>
      </c>
      <c r="E155" s="7">
        <v>40</v>
      </c>
      <c r="F155" s="7">
        <v>40</v>
      </c>
      <c r="G155" s="7">
        <v>40</v>
      </c>
      <c r="H155" s="7">
        <v>40</v>
      </c>
      <c r="I155" s="7">
        <v>40</v>
      </c>
      <c r="J155" s="7">
        <v>40</v>
      </c>
      <c r="K155" s="7">
        <v>40</v>
      </c>
      <c r="L155" s="7">
        <v>40</v>
      </c>
      <c r="M155" s="7">
        <v>40</v>
      </c>
      <c r="N155" s="7">
        <v>40</v>
      </c>
      <c r="O155" s="7">
        <v>40</v>
      </c>
      <c r="P155" s="6" t="s">
        <v>31</v>
      </c>
      <c r="Q155" s="6" t="s">
        <v>25</v>
      </c>
      <c r="R155" s="6" t="s">
        <v>20</v>
      </c>
    </row>
    <row r="156" spans="1:20" ht="12.75" customHeight="1">
      <c r="A156" s="39" t="s">
        <v>208</v>
      </c>
      <c r="B156" s="6" t="s">
        <v>209</v>
      </c>
      <c r="C156" s="6" t="s">
        <v>37</v>
      </c>
      <c r="D156" s="7">
        <v>0.44</v>
      </c>
      <c r="E156" s="7">
        <v>3.3</v>
      </c>
      <c r="F156" s="7">
        <v>3.85</v>
      </c>
      <c r="G156" s="7">
        <v>4.84</v>
      </c>
      <c r="H156" s="7">
        <v>7.04</v>
      </c>
      <c r="I156" s="7">
        <v>14.41</v>
      </c>
      <c r="J156" s="7">
        <v>15.84</v>
      </c>
      <c r="K156" s="7">
        <v>13.64</v>
      </c>
      <c r="L156" s="7">
        <v>12.21</v>
      </c>
      <c r="M156" s="7">
        <v>8.14</v>
      </c>
      <c r="N156" s="7">
        <v>6.27</v>
      </c>
      <c r="O156" s="7">
        <v>3.85</v>
      </c>
      <c r="P156" s="6" t="s">
        <v>18</v>
      </c>
      <c r="Q156" s="39" t="s">
        <v>25</v>
      </c>
      <c r="R156" s="39" t="s">
        <v>20</v>
      </c>
      <c r="S156" s="39" t="s">
        <v>21</v>
      </c>
      <c r="T156" s="6" t="s">
        <v>21</v>
      </c>
    </row>
    <row r="157" spans="1:20" ht="12.75" customHeight="1">
      <c r="A157" s="39" t="s">
        <v>210</v>
      </c>
      <c r="B157" s="6" t="s">
        <v>211</v>
      </c>
      <c r="C157" s="6" t="s">
        <v>37</v>
      </c>
      <c r="D157" s="7">
        <v>0.07</v>
      </c>
      <c r="E157" s="7">
        <v>0.54</v>
      </c>
      <c r="F157" s="7">
        <v>0.63</v>
      </c>
      <c r="G157" s="7">
        <v>0.79</v>
      </c>
      <c r="H157" s="7">
        <v>1.15</v>
      </c>
      <c r="I157" s="7">
        <v>2.36</v>
      </c>
      <c r="J157" s="7">
        <v>2.59</v>
      </c>
      <c r="K157" s="7">
        <v>2.23</v>
      </c>
      <c r="L157" s="7">
        <v>2</v>
      </c>
      <c r="M157" s="7">
        <v>1.33</v>
      </c>
      <c r="N157" s="7">
        <v>1.03</v>
      </c>
      <c r="O157" s="7">
        <v>0.63</v>
      </c>
      <c r="P157" s="6" t="s">
        <v>18</v>
      </c>
      <c r="Q157" s="39" t="s">
        <v>25</v>
      </c>
      <c r="R157" s="39" t="s">
        <v>20</v>
      </c>
      <c r="S157" s="39" t="s">
        <v>21</v>
      </c>
      <c r="T157" s="6" t="s">
        <v>21</v>
      </c>
    </row>
    <row r="158" spans="1:20" ht="12.75" customHeight="1">
      <c r="A158" s="39" t="s">
        <v>212</v>
      </c>
      <c r="B158" s="6" t="s">
        <v>213</v>
      </c>
      <c r="C158" s="6" t="s">
        <v>37</v>
      </c>
      <c r="D158" s="7">
        <v>0.16</v>
      </c>
      <c r="E158" s="7">
        <v>1.2</v>
      </c>
      <c r="F158" s="7">
        <v>1.4</v>
      </c>
      <c r="G158" s="7">
        <v>1.76</v>
      </c>
      <c r="H158" s="7">
        <v>2.56</v>
      </c>
      <c r="I158" s="7">
        <v>5.24</v>
      </c>
      <c r="J158" s="7">
        <v>5.76</v>
      </c>
      <c r="K158" s="7">
        <v>4.96</v>
      </c>
      <c r="L158" s="7">
        <v>4.44</v>
      </c>
      <c r="M158" s="7">
        <v>2.96</v>
      </c>
      <c r="N158" s="7">
        <v>2.28</v>
      </c>
      <c r="O158" s="7">
        <v>1.4</v>
      </c>
      <c r="P158" s="6" t="s">
        <v>18</v>
      </c>
      <c r="Q158" s="39" t="s">
        <v>19</v>
      </c>
      <c r="R158" s="39" t="s">
        <v>20</v>
      </c>
      <c r="S158" s="39" t="s">
        <v>21</v>
      </c>
      <c r="T158" s="6" t="s">
        <v>21</v>
      </c>
    </row>
    <row r="159" spans="1:127" s="8" customFormat="1" ht="12.75" customHeight="1">
      <c r="A159" s="39" t="s">
        <v>214</v>
      </c>
      <c r="B159" s="6" t="s">
        <v>215</v>
      </c>
      <c r="C159" s="6" t="s">
        <v>37</v>
      </c>
      <c r="D159" s="7">
        <v>0.84</v>
      </c>
      <c r="E159" s="7">
        <v>6.3</v>
      </c>
      <c r="F159" s="7">
        <v>7.35</v>
      </c>
      <c r="G159" s="7">
        <v>9.24</v>
      </c>
      <c r="H159" s="7">
        <v>13.44</v>
      </c>
      <c r="I159" s="7">
        <v>27.51</v>
      </c>
      <c r="J159" s="7">
        <v>30.24</v>
      </c>
      <c r="K159" s="7">
        <v>26.04</v>
      </c>
      <c r="L159" s="7">
        <v>23.31</v>
      </c>
      <c r="M159" s="7">
        <v>15.54</v>
      </c>
      <c r="N159" s="7">
        <v>11.97</v>
      </c>
      <c r="O159" s="7">
        <v>7.35</v>
      </c>
      <c r="P159" s="6" t="s">
        <v>18</v>
      </c>
      <c r="Q159" s="39" t="s">
        <v>19</v>
      </c>
      <c r="R159" s="39" t="s">
        <v>20</v>
      </c>
      <c r="S159" s="39" t="s">
        <v>21</v>
      </c>
      <c r="T159" s="6" t="s">
        <v>21</v>
      </c>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row>
    <row r="160" spans="1:19" ht="12.75" customHeight="1">
      <c r="A160" s="40" t="s">
        <v>216</v>
      </c>
      <c r="B160" s="6" t="s">
        <v>217</v>
      </c>
      <c r="C160" s="6" t="s">
        <v>43</v>
      </c>
      <c r="D160" s="74">
        <f>VLOOKUP($A160,'[1]2023 NQC List'!$A:$AF,21,FALSE)</f>
        <v>3.98</v>
      </c>
      <c r="E160" s="74">
        <f>VLOOKUP($A160,'[1]2023 NQC List'!$A:$AF,22,FALSE)</f>
        <v>4.08</v>
      </c>
      <c r="F160" s="74">
        <f>VLOOKUP($A160,'[1]2023 NQC List'!$A:$AF,23,FALSE)</f>
        <v>4.08</v>
      </c>
      <c r="G160" s="74">
        <f>VLOOKUP($A160,'[1]2023 NQC List'!$A:$AF,24,FALSE)</f>
        <v>4.07</v>
      </c>
      <c r="H160" s="74">
        <f>VLOOKUP($A160,'[1]2023 NQC List'!$A:$AF,25,FALSE)</f>
        <v>4.06</v>
      </c>
      <c r="I160" s="74">
        <f>VLOOKUP($A160,'[1]2023 NQC List'!$A:$AF,26,FALSE)</f>
        <v>4.04</v>
      </c>
      <c r="J160" s="74">
        <f>VLOOKUP($A160,'[1]2023 NQC List'!$A:$AF,27,FALSE)</f>
        <v>4.02</v>
      </c>
      <c r="K160" s="74">
        <f>VLOOKUP($A160,'[1]2023 NQC List'!$A:$AF,28,FALSE)</f>
        <v>4.03</v>
      </c>
      <c r="L160" s="74">
        <f>VLOOKUP($A160,'[1]2023 NQC List'!$A:$AF,29,FALSE)</f>
        <v>4.04</v>
      </c>
      <c r="M160" s="74">
        <f>VLOOKUP($A160,'[1]2023 NQC List'!$A:$AF,30,FALSE)</f>
        <v>3.91</v>
      </c>
      <c r="N160" s="74">
        <f>VLOOKUP($A160,'[1]2023 NQC List'!$A:$AF,31,FALSE)</f>
        <v>3.98</v>
      </c>
      <c r="O160" s="74">
        <f>VLOOKUP($A160,'[1]2023 NQC List'!$A:$AF,32,FALSE)</f>
        <v>4.11</v>
      </c>
      <c r="P160" s="6" t="s">
        <v>18</v>
      </c>
      <c r="Q160" s="39" t="s">
        <v>19</v>
      </c>
      <c r="R160" s="39" t="s">
        <v>20</v>
      </c>
      <c r="S160" s="39" t="s">
        <v>21</v>
      </c>
    </row>
    <row r="161" spans="1:20" ht="12.75" customHeight="1">
      <c r="A161" s="6" t="s">
        <v>1640</v>
      </c>
      <c r="B161" s="6" t="s">
        <v>1640</v>
      </c>
      <c r="C161" s="6" t="s">
        <v>37</v>
      </c>
      <c r="D161" s="7">
        <v>115.6</v>
      </c>
      <c r="E161" s="7">
        <v>115.6</v>
      </c>
      <c r="F161" s="7">
        <v>115.6</v>
      </c>
      <c r="G161" s="7">
        <v>115.6</v>
      </c>
      <c r="H161" s="7">
        <v>115.6</v>
      </c>
      <c r="I161" s="7">
        <v>115.6</v>
      </c>
      <c r="J161" s="7">
        <v>115.6</v>
      </c>
      <c r="K161" s="7">
        <v>115.6</v>
      </c>
      <c r="L161" s="7">
        <v>115.6</v>
      </c>
      <c r="M161" s="7">
        <v>115.6</v>
      </c>
      <c r="N161" s="7">
        <v>115.6</v>
      </c>
      <c r="O161" s="7">
        <v>115.6</v>
      </c>
      <c r="P161" s="6" t="s">
        <v>31</v>
      </c>
      <c r="Q161" s="39" t="s">
        <v>19</v>
      </c>
      <c r="R161" s="39" t="s">
        <v>20</v>
      </c>
      <c r="S161" s="39" t="s">
        <v>21</v>
      </c>
      <c r="T161" s="6" t="s">
        <v>21</v>
      </c>
    </row>
    <row r="162" spans="1:20" ht="12.75" customHeight="1">
      <c r="A162" s="40" t="s">
        <v>218</v>
      </c>
      <c r="B162" s="6" t="s">
        <v>219</v>
      </c>
      <c r="C162" s="6" t="s">
        <v>37</v>
      </c>
      <c r="D162" s="7">
        <v>0.24</v>
      </c>
      <c r="E162" s="7">
        <v>0.27</v>
      </c>
      <c r="F162" s="7">
        <v>0.29</v>
      </c>
      <c r="G162" s="7">
        <v>0.44</v>
      </c>
      <c r="H162" s="7">
        <v>0.52</v>
      </c>
      <c r="I162" s="7">
        <v>0.26</v>
      </c>
      <c r="J162" s="7">
        <v>0.12</v>
      </c>
      <c r="K162" s="7">
        <v>0.09</v>
      </c>
      <c r="L162" s="7">
        <v>0.08</v>
      </c>
      <c r="M162" s="7">
        <v>0.1</v>
      </c>
      <c r="N162" s="7">
        <v>0.14</v>
      </c>
      <c r="O162" s="7">
        <v>0.17</v>
      </c>
      <c r="P162" s="6" t="s">
        <v>18</v>
      </c>
      <c r="Q162" s="39" t="s">
        <v>19</v>
      </c>
      <c r="R162" s="39" t="s">
        <v>20</v>
      </c>
      <c r="S162" s="39" t="s">
        <v>21</v>
      </c>
      <c r="T162" s="6" t="s">
        <v>21</v>
      </c>
    </row>
    <row r="163" spans="1:20" ht="12.75" customHeight="1">
      <c r="A163" s="39" t="s">
        <v>220</v>
      </c>
      <c r="B163" s="6" t="s">
        <v>221</v>
      </c>
      <c r="C163" s="6" t="s">
        <v>23</v>
      </c>
      <c r="D163" s="7">
        <v>0</v>
      </c>
      <c r="E163" s="7">
        <v>0</v>
      </c>
      <c r="F163" s="7">
        <v>0</v>
      </c>
      <c r="G163" s="7">
        <v>0</v>
      </c>
      <c r="H163" s="7">
        <v>0</v>
      </c>
      <c r="I163" s="7">
        <v>0</v>
      </c>
      <c r="J163" s="7">
        <v>0</v>
      </c>
      <c r="K163" s="7">
        <v>0</v>
      </c>
      <c r="L163" s="7">
        <v>0</v>
      </c>
      <c r="M163" s="7">
        <v>0</v>
      </c>
      <c r="N163" s="7">
        <v>0</v>
      </c>
      <c r="O163" s="7">
        <v>0</v>
      </c>
      <c r="P163" s="6" t="s">
        <v>18</v>
      </c>
      <c r="Q163" s="39" t="s">
        <v>25</v>
      </c>
      <c r="R163" s="39" t="s">
        <v>29</v>
      </c>
      <c r="S163" s="39" t="s">
        <v>21</v>
      </c>
      <c r="T163" s="6" t="s">
        <v>21</v>
      </c>
    </row>
    <row r="164" spans="1:20" ht="12.75" customHeight="1">
      <c r="A164" s="39" t="s">
        <v>222</v>
      </c>
      <c r="B164" s="6" t="s">
        <v>223</v>
      </c>
      <c r="C164" s="6" t="s">
        <v>23</v>
      </c>
      <c r="D164" s="7">
        <v>0</v>
      </c>
      <c r="E164" s="7">
        <v>0</v>
      </c>
      <c r="F164" s="7">
        <v>0</v>
      </c>
      <c r="G164" s="7">
        <v>0</v>
      </c>
      <c r="H164" s="7">
        <v>0</v>
      </c>
      <c r="I164" s="7">
        <v>0</v>
      </c>
      <c r="J164" s="7">
        <v>0</v>
      </c>
      <c r="K164" s="7">
        <v>0</v>
      </c>
      <c r="L164" s="7">
        <v>0</v>
      </c>
      <c r="M164" s="7">
        <v>0</v>
      </c>
      <c r="N164" s="7">
        <v>0</v>
      </c>
      <c r="O164" s="7">
        <v>0</v>
      </c>
      <c r="P164" s="6" t="s">
        <v>18</v>
      </c>
      <c r="Q164" s="39" t="s">
        <v>25</v>
      </c>
      <c r="R164" s="39" t="s">
        <v>29</v>
      </c>
      <c r="S164" s="39" t="s">
        <v>21</v>
      </c>
      <c r="T164" s="6" t="s">
        <v>21</v>
      </c>
    </row>
    <row r="165" spans="1:20" ht="12.75" customHeight="1">
      <c r="A165" s="39" t="s">
        <v>224</v>
      </c>
      <c r="B165" s="6" t="s">
        <v>225</v>
      </c>
      <c r="C165" s="6" t="s">
        <v>23</v>
      </c>
      <c r="D165" s="7">
        <v>0</v>
      </c>
      <c r="E165" s="7">
        <v>0</v>
      </c>
      <c r="F165" s="7">
        <v>0</v>
      </c>
      <c r="G165" s="7">
        <v>0</v>
      </c>
      <c r="H165" s="7">
        <v>0</v>
      </c>
      <c r="I165" s="7">
        <v>0</v>
      </c>
      <c r="J165" s="7">
        <v>0</v>
      </c>
      <c r="K165" s="7">
        <v>0</v>
      </c>
      <c r="L165" s="7">
        <v>0</v>
      </c>
      <c r="M165" s="7">
        <v>0</v>
      </c>
      <c r="N165" s="7">
        <v>0</v>
      </c>
      <c r="O165" s="7">
        <v>0</v>
      </c>
      <c r="P165" s="6" t="s">
        <v>18</v>
      </c>
      <c r="Q165" s="39" t="s">
        <v>25</v>
      </c>
      <c r="R165" s="39" t="s">
        <v>29</v>
      </c>
      <c r="S165" s="39" t="s">
        <v>21</v>
      </c>
      <c r="T165" s="6" t="s">
        <v>21</v>
      </c>
    </row>
    <row r="166" spans="1:20" ht="12.75" customHeight="1">
      <c r="A166" s="39" t="s">
        <v>226</v>
      </c>
      <c r="B166" s="6" t="s">
        <v>227</v>
      </c>
      <c r="C166" s="6" t="s">
        <v>23</v>
      </c>
      <c r="D166" s="7">
        <v>0</v>
      </c>
      <c r="E166" s="7">
        <v>0</v>
      </c>
      <c r="F166" s="7">
        <v>0</v>
      </c>
      <c r="G166" s="7">
        <v>0</v>
      </c>
      <c r="H166" s="7">
        <v>0</v>
      </c>
      <c r="I166" s="7">
        <v>0</v>
      </c>
      <c r="J166" s="7">
        <v>0</v>
      </c>
      <c r="K166" s="7">
        <v>0</v>
      </c>
      <c r="L166" s="7">
        <v>0</v>
      </c>
      <c r="M166" s="7">
        <v>0</v>
      </c>
      <c r="N166" s="7">
        <v>0</v>
      </c>
      <c r="O166" s="7">
        <v>0</v>
      </c>
      <c r="P166" s="6" t="s">
        <v>18</v>
      </c>
      <c r="Q166" s="39" t="s">
        <v>25</v>
      </c>
      <c r="R166" s="39" t="s">
        <v>29</v>
      </c>
      <c r="S166" s="39" t="s">
        <v>21</v>
      </c>
      <c r="T166" s="6" t="s">
        <v>21</v>
      </c>
    </row>
    <row r="167" spans="1:20" ht="12.75" customHeight="1">
      <c r="A167" s="39" t="s">
        <v>1371</v>
      </c>
      <c r="B167" s="6" t="s">
        <v>1406</v>
      </c>
      <c r="C167" s="6" t="s">
        <v>103</v>
      </c>
      <c r="D167" s="7">
        <v>0.16</v>
      </c>
      <c r="E167" s="7">
        <v>1.2</v>
      </c>
      <c r="F167" s="7">
        <v>1.4</v>
      </c>
      <c r="G167" s="7">
        <v>1.76</v>
      </c>
      <c r="H167" s="7">
        <v>2.56</v>
      </c>
      <c r="I167" s="7">
        <v>5.24</v>
      </c>
      <c r="J167" s="7">
        <v>5.76</v>
      </c>
      <c r="K167" s="7">
        <v>4.96</v>
      </c>
      <c r="L167" s="7">
        <v>4.44</v>
      </c>
      <c r="M167" s="7">
        <v>2.96</v>
      </c>
      <c r="N167" s="7">
        <v>2.28</v>
      </c>
      <c r="O167" s="7">
        <v>1.4</v>
      </c>
      <c r="P167" s="6" t="s">
        <v>18</v>
      </c>
      <c r="Q167" s="39" t="s">
        <v>19</v>
      </c>
      <c r="R167" s="39" t="s">
        <v>20</v>
      </c>
      <c r="S167" s="39" t="s">
        <v>21</v>
      </c>
      <c r="T167" s="6" t="s">
        <v>21</v>
      </c>
    </row>
    <row r="168" spans="1:19" ht="12.75" customHeight="1">
      <c r="A168" s="6" t="s">
        <v>1641</v>
      </c>
      <c r="B168" s="6" t="s">
        <v>2022</v>
      </c>
      <c r="C168" s="6" t="s">
        <v>39</v>
      </c>
      <c r="D168" s="7">
        <v>1.91</v>
      </c>
      <c r="E168" s="7">
        <v>1.91</v>
      </c>
      <c r="F168" s="7">
        <v>1.91</v>
      </c>
      <c r="G168" s="7">
        <v>1.91</v>
      </c>
      <c r="H168" s="7">
        <v>1.91</v>
      </c>
      <c r="I168" s="7">
        <v>1.91</v>
      </c>
      <c r="J168" s="7">
        <v>1.91</v>
      </c>
      <c r="K168" s="7">
        <v>1.91</v>
      </c>
      <c r="L168" s="7">
        <v>1.91</v>
      </c>
      <c r="M168" s="7">
        <v>1.91</v>
      </c>
      <c r="N168" s="7">
        <v>1.91</v>
      </c>
      <c r="O168" s="7">
        <v>1.91</v>
      </c>
      <c r="P168" s="6" t="s">
        <v>31</v>
      </c>
      <c r="Q168" s="39" t="s">
        <v>25</v>
      </c>
      <c r="R168" s="39" t="s">
        <v>20</v>
      </c>
      <c r="S168" s="39" t="s">
        <v>21</v>
      </c>
    </row>
    <row r="169" spans="1:20" ht="12.75" customHeight="1">
      <c r="A169" s="39" t="s">
        <v>228</v>
      </c>
      <c r="B169" s="6" t="s">
        <v>229</v>
      </c>
      <c r="C169" s="6" t="s">
        <v>39</v>
      </c>
      <c r="D169" s="7">
        <v>0</v>
      </c>
      <c r="E169" s="7">
        <v>0</v>
      </c>
      <c r="F169" s="7">
        <v>0</v>
      </c>
      <c r="G169" s="7">
        <v>0</v>
      </c>
      <c r="H169" s="7">
        <v>0</v>
      </c>
      <c r="I169" s="7">
        <v>0</v>
      </c>
      <c r="J169" s="7">
        <v>0</v>
      </c>
      <c r="K169" s="7">
        <v>0</v>
      </c>
      <c r="L169" s="7">
        <v>0</v>
      </c>
      <c r="M169" s="7">
        <v>0</v>
      </c>
      <c r="N169" s="7">
        <v>0</v>
      </c>
      <c r="O169" s="7">
        <v>0</v>
      </c>
      <c r="P169" s="6" t="s">
        <v>18</v>
      </c>
      <c r="Q169" s="39" t="s">
        <v>25</v>
      </c>
      <c r="R169" s="39" t="s">
        <v>29</v>
      </c>
      <c r="S169" s="39" t="s">
        <v>21</v>
      </c>
      <c r="T169" s="6" t="s">
        <v>21</v>
      </c>
    </row>
    <row r="170" spans="1:20" ht="12.75" customHeight="1">
      <c r="A170" s="40" t="s">
        <v>230</v>
      </c>
      <c r="B170" s="6" t="s">
        <v>231</v>
      </c>
      <c r="C170" s="6" t="s">
        <v>39</v>
      </c>
      <c r="D170" s="7">
        <v>0</v>
      </c>
      <c r="E170" s="7">
        <v>0</v>
      </c>
      <c r="F170" s="7">
        <v>0</v>
      </c>
      <c r="G170" s="7">
        <v>0</v>
      </c>
      <c r="H170" s="7">
        <v>0</v>
      </c>
      <c r="I170" s="7">
        <v>0</v>
      </c>
      <c r="J170" s="7">
        <v>0</v>
      </c>
      <c r="K170" s="7">
        <v>0</v>
      </c>
      <c r="L170" s="7">
        <v>0</v>
      </c>
      <c r="M170" s="7">
        <v>0</v>
      </c>
      <c r="N170" s="7">
        <v>0</v>
      </c>
      <c r="O170" s="7">
        <v>0</v>
      </c>
      <c r="P170" s="6" t="s">
        <v>18</v>
      </c>
      <c r="Q170" s="39" t="s">
        <v>25</v>
      </c>
      <c r="R170" s="39" t="s">
        <v>29</v>
      </c>
      <c r="S170" s="39" t="s">
        <v>21</v>
      </c>
      <c r="T170" s="6" t="s">
        <v>21</v>
      </c>
    </row>
    <row r="171" spans="1:19" ht="12.75" customHeight="1">
      <c r="A171" s="6" t="s">
        <v>1642</v>
      </c>
      <c r="B171" s="6" t="s">
        <v>2023</v>
      </c>
      <c r="C171" s="6" t="s">
        <v>39</v>
      </c>
      <c r="D171" s="7">
        <v>47.3</v>
      </c>
      <c r="E171" s="7">
        <v>47.3</v>
      </c>
      <c r="F171" s="7">
        <v>47.3</v>
      </c>
      <c r="G171" s="7">
        <v>47.3</v>
      </c>
      <c r="H171" s="7">
        <v>47.3</v>
      </c>
      <c r="I171" s="7">
        <v>47.3</v>
      </c>
      <c r="J171" s="7">
        <v>47.3</v>
      </c>
      <c r="K171" s="7">
        <v>47.3</v>
      </c>
      <c r="L171" s="7">
        <v>47.3</v>
      </c>
      <c r="M171" s="7">
        <v>47.3</v>
      </c>
      <c r="N171" s="7">
        <v>47.3</v>
      </c>
      <c r="O171" s="7">
        <v>47.3</v>
      </c>
      <c r="P171" s="6" t="s">
        <v>31</v>
      </c>
      <c r="Q171" s="39" t="s">
        <v>25</v>
      </c>
      <c r="R171" s="39" t="s">
        <v>20</v>
      </c>
      <c r="S171" s="39" t="s">
        <v>21</v>
      </c>
    </row>
    <row r="172" spans="1:20" ht="12.75" customHeight="1">
      <c r="A172" s="6" t="s">
        <v>1643</v>
      </c>
      <c r="B172" s="6" t="s">
        <v>2024</v>
      </c>
      <c r="C172" s="6" t="s">
        <v>39</v>
      </c>
      <c r="D172" s="7">
        <v>40</v>
      </c>
      <c r="E172" s="7">
        <v>40</v>
      </c>
      <c r="F172" s="7">
        <v>40</v>
      </c>
      <c r="G172" s="7">
        <v>40</v>
      </c>
      <c r="H172" s="7">
        <v>40</v>
      </c>
      <c r="I172" s="7">
        <v>40</v>
      </c>
      <c r="J172" s="7">
        <v>40</v>
      </c>
      <c r="K172" s="7">
        <v>40</v>
      </c>
      <c r="L172" s="7">
        <v>40</v>
      </c>
      <c r="M172" s="7">
        <v>40</v>
      </c>
      <c r="N172" s="7">
        <v>40</v>
      </c>
      <c r="O172" s="7">
        <v>40</v>
      </c>
      <c r="P172" s="6" t="s">
        <v>31</v>
      </c>
      <c r="Q172" s="39" t="s">
        <v>25</v>
      </c>
      <c r="R172" s="39" t="s">
        <v>20</v>
      </c>
      <c r="S172" s="39" t="s">
        <v>21</v>
      </c>
      <c r="T172" s="6" t="s">
        <v>21</v>
      </c>
    </row>
    <row r="173" spans="1:20" ht="12.75" customHeight="1">
      <c r="A173" s="6" t="s">
        <v>1644</v>
      </c>
      <c r="B173" s="6" t="s">
        <v>2025</v>
      </c>
      <c r="C173" s="6" t="s">
        <v>37</v>
      </c>
      <c r="D173" s="7">
        <v>48.67</v>
      </c>
      <c r="E173" s="7">
        <v>48.67</v>
      </c>
      <c r="F173" s="7">
        <v>48.67</v>
      </c>
      <c r="G173" s="7">
        <v>48.67</v>
      </c>
      <c r="H173" s="7">
        <v>48.67</v>
      </c>
      <c r="I173" s="7">
        <v>48.67</v>
      </c>
      <c r="J173" s="7">
        <v>48.67</v>
      </c>
      <c r="K173" s="7">
        <v>48.67</v>
      </c>
      <c r="L173" s="7">
        <v>48.67</v>
      </c>
      <c r="M173" s="7">
        <v>48.67</v>
      </c>
      <c r="N173" s="7">
        <v>48.67</v>
      </c>
      <c r="O173" s="7">
        <v>48.67</v>
      </c>
      <c r="P173" s="6" t="s">
        <v>31</v>
      </c>
      <c r="Q173" s="39" t="s">
        <v>19</v>
      </c>
      <c r="R173" s="39" t="s">
        <v>20</v>
      </c>
      <c r="S173" s="39" t="s">
        <v>21</v>
      </c>
      <c r="T173" s="6" t="s">
        <v>21</v>
      </c>
    </row>
    <row r="174" spans="1:20" ht="12.75" customHeight="1">
      <c r="A174" s="40" t="s">
        <v>1372</v>
      </c>
      <c r="B174" s="6" t="s">
        <v>1407</v>
      </c>
      <c r="C174" s="6" t="s">
        <v>23</v>
      </c>
      <c r="D174" s="7">
        <v>19.87</v>
      </c>
      <c r="E174" s="7">
        <v>19.87</v>
      </c>
      <c r="F174" s="7">
        <v>19.87</v>
      </c>
      <c r="G174" s="7">
        <v>19.87</v>
      </c>
      <c r="H174" s="7">
        <v>19.87</v>
      </c>
      <c r="I174" s="7">
        <v>19.87</v>
      </c>
      <c r="J174" s="7">
        <v>19.87</v>
      </c>
      <c r="K174" s="7">
        <v>19.87</v>
      </c>
      <c r="L174" s="7">
        <v>19.31</v>
      </c>
      <c r="M174" s="7">
        <v>19.83</v>
      </c>
      <c r="N174" s="7">
        <v>18.36</v>
      </c>
      <c r="O174" s="7">
        <v>19.87</v>
      </c>
      <c r="P174" s="6" t="s">
        <v>18</v>
      </c>
      <c r="Q174" s="39" t="s">
        <v>25</v>
      </c>
      <c r="R174" s="39" t="s">
        <v>20</v>
      </c>
      <c r="S174" s="39" t="s">
        <v>21</v>
      </c>
      <c r="T174" s="6" t="s">
        <v>21</v>
      </c>
    </row>
    <row r="175" spans="1:20" ht="12.75" customHeight="1">
      <c r="A175" s="40" t="s">
        <v>232</v>
      </c>
      <c r="B175" s="6" t="s">
        <v>233</v>
      </c>
      <c r="C175" s="6" t="s">
        <v>37</v>
      </c>
      <c r="D175" s="7">
        <v>0.96</v>
      </c>
      <c r="E175" s="7">
        <v>1.66</v>
      </c>
      <c r="F175" s="7">
        <v>1.51</v>
      </c>
      <c r="G175" s="7">
        <v>1.39</v>
      </c>
      <c r="H175" s="7">
        <v>1.28</v>
      </c>
      <c r="I175" s="7">
        <v>1.72</v>
      </c>
      <c r="J175" s="7">
        <v>1.62</v>
      </c>
      <c r="K175" s="7">
        <v>1.64</v>
      </c>
      <c r="L175" s="7">
        <v>1.71</v>
      </c>
      <c r="M175" s="7">
        <v>1.68</v>
      </c>
      <c r="N175" s="7">
        <v>1.87</v>
      </c>
      <c r="O175" s="7">
        <v>1.55</v>
      </c>
      <c r="P175" s="6" t="s">
        <v>18</v>
      </c>
      <c r="Q175" s="39" t="s">
        <v>19</v>
      </c>
      <c r="R175" s="39" t="s">
        <v>20</v>
      </c>
      <c r="S175" s="39" t="s">
        <v>21</v>
      </c>
      <c r="T175" s="6" t="s">
        <v>21</v>
      </c>
    </row>
    <row r="176" spans="1:20" ht="12.75" customHeight="1">
      <c r="A176" s="40" t="s">
        <v>234</v>
      </c>
      <c r="B176" s="6" t="s">
        <v>235</v>
      </c>
      <c r="C176" s="6" t="s">
        <v>27</v>
      </c>
      <c r="D176" s="7">
        <v>1.19</v>
      </c>
      <c r="E176" s="7">
        <v>1.22</v>
      </c>
      <c r="F176" s="7">
        <v>1.34</v>
      </c>
      <c r="G176" s="7">
        <v>1.3</v>
      </c>
      <c r="H176" s="7">
        <v>2.18</v>
      </c>
      <c r="I176" s="7">
        <v>2.19</v>
      </c>
      <c r="J176" s="7">
        <v>2.31</v>
      </c>
      <c r="K176" s="7">
        <v>2.71</v>
      </c>
      <c r="L176" s="7">
        <v>2.87</v>
      </c>
      <c r="M176" s="7">
        <v>2.42</v>
      </c>
      <c r="N176" s="7">
        <v>1.5</v>
      </c>
      <c r="O176" s="7">
        <v>1.15</v>
      </c>
      <c r="P176" s="6" t="s">
        <v>18</v>
      </c>
      <c r="Q176" s="39" t="s">
        <v>19</v>
      </c>
      <c r="R176" s="39" t="s">
        <v>20</v>
      </c>
      <c r="S176" s="39" t="s">
        <v>21</v>
      </c>
      <c r="T176" s="6" t="s">
        <v>21</v>
      </c>
    </row>
    <row r="177" spans="1:20" ht="12.75" customHeight="1">
      <c r="A177" s="40" t="s">
        <v>236</v>
      </c>
      <c r="B177" s="6" t="s">
        <v>237</v>
      </c>
      <c r="C177" s="6" t="s">
        <v>27</v>
      </c>
      <c r="D177" s="7">
        <v>0.93</v>
      </c>
      <c r="E177" s="7">
        <v>1.01</v>
      </c>
      <c r="F177" s="7">
        <v>1.11</v>
      </c>
      <c r="G177" s="7">
        <v>1.08</v>
      </c>
      <c r="H177" s="7">
        <v>0.91</v>
      </c>
      <c r="I177" s="7">
        <v>0.73</v>
      </c>
      <c r="J177" s="7">
        <v>0.66</v>
      </c>
      <c r="K177" s="7">
        <v>0.6</v>
      </c>
      <c r="L177" s="7">
        <v>0.72</v>
      </c>
      <c r="M177" s="7">
        <v>0.94</v>
      </c>
      <c r="N177" s="7">
        <v>1.02</v>
      </c>
      <c r="O177" s="7">
        <v>1</v>
      </c>
      <c r="P177" s="6" t="s">
        <v>18</v>
      </c>
      <c r="Q177" s="39" t="s">
        <v>19</v>
      </c>
      <c r="R177" s="39" t="s">
        <v>20</v>
      </c>
      <c r="S177" s="39" t="s">
        <v>21</v>
      </c>
      <c r="T177" s="6" t="s">
        <v>21</v>
      </c>
    </row>
    <row r="178" spans="1:20" ht="12.75" customHeight="1">
      <c r="A178" s="40" t="s">
        <v>238</v>
      </c>
      <c r="B178" s="6" t="s">
        <v>239</v>
      </c>
      <c r="C178" s="6" t="s">
        <v>37</v>
      </c>
      <c r="D178" s="7">
        <v>4.81</v>
      </c>
      <c r="E178" s="7">
        <v>4.08</v>
      </c>
      <c r="F178" s="7">
        <v>3.46</v>
      </c>
      <c r="G178" s="7">
        <v>3.57</v>
      </c>
      <c r="H178" s="7">
        <v>3.18</v>
      </c>
      <c r="I178" s="7">
        <v>3.7</v>
      </c>
      <c r="J178" s="7">
        <v>3.6</v>
      </c>
      <c r="K178" s="7">
        <v>2.92</v>
      </c>
      <c r="L178" s="7">
        <v>2.61</v>
      </c>
      <c r="M178" s="7">
        <v>3.71</v>
      </c>
      <c r="N178" s="7">
        <v>3.21</v>
      </c>
      <c r="O178" s="7">
        <v>3.4</v>
      </c>
      <c r="P178" s="6" t="s">
        <v>18</v>
      </c>
      <c r="Q178" s="39" t="s">
        <v>19</v>
      </c>
      <c r="R178" s="39" t="s">
        <v>20</v>
      </c>
      <c r="S178" s="39" t="s">
        <v>21</v>
      </c>
      <c r="T178" s="6" t="s">
        <v>21</v>
      </c>
    </row>
    <row r="179" spans="1:20" ht="12.75" customHeight="1">
      <c r="A179" s="6" t="s">
        <v>1645</v>
      </c>
      <c r="B179" s="6" t="s">
        <v>2026</v>
      </c>
      <c r="C179" s="6" t="s">
        <v>39</v>
      </c>
      <c r="D179" s="71">
        <v>3.84</v>
      </c>
      <c r="E179" s="71">
        <v>4.11</v>
      </c>
      <c r="F179" s="71">
        <v>8.28</v>
      </c>
      <c r="G179" s="71">
        <v>26.35</v>
      </c>
      <c r="H179" s="71">
        <v>6.88</v>
      </c>
      <c r="I179" s="71">
        <v>5.52</v>
      </c>
      <c r="J179" s="71">
        <v>13.32</v>
      </c>
      <c r="K179" s="71">
        <v>7.93</v>
      </c>
      <c r="L179" s="71">
        <v>13.95</v>
      </c>
      <c r="M179" s="71">
        <v>7.64</v>
      </c>
      <c r="N179" s="71">
        <v>6.21</v>
      </c>
      <c r="O179" s="71">
        <v>1.26</v>
      </c>
      <c r="P179" s="6" t="s">
        <v>18</v>
      </c>
      <c r="Q179" s="39" t="s">
        <v>25</v>
      </c>
      <c r="R179" s="39" t="s">
        <v>20</v>
      </c>
      <c r="S179" s="39" t="s">
        <v>21</v>
      </c>
      <c r="T179" s="6" t="s">
        <v>21</v>
      </c>
    </row>
    <row r="180" spans="1:20" ht="12.75" customHeight="1">
      <c r="A180" s="6" t="s">
        <v>1646</v>
      </c>
      <c r="B180" s="6" t="s">
        <v>2027</v>
      </c>
      <c r="C180" s="6" t="s">
        <v>41</v>
      </c>
      <c r="D180" s="7">
        <v>19.68</v>
      </c>
      <c r="E180" s="7">
        <v>19.94</v>
      </c>
      <c r="F180" s="7">
        <v>19.8</v>
      </c>
      <c r="G180" s="7">
        <v>19.2</v>
      </c>
      <c r="H180" s="7">
        <v>20.54</v>
      </c>
      <c r="I180" s="7">
        <v>21.6</v>
      </c>
      <c r="J180" s="7">
        <v>27.6</v>
      </c>
      <c r="K180" s="7">
        <v>27.2</v>
      </c>
      <c r="L180" s="7">
        <v>8.8</v>
      </c>
      <c r="M180" s="7">
        <v>6.4</v>
      </c>
      <c r="N180" s="7">
        <v>18.8</v>
      </c>
      <c r="O180" s="7">
        <v>23.32</v>
      </c>
      <c r="P180" s="6" t="s">
        <v>31</v>
      </c>
      <c r="Q180" s="39" t="s">
        <v>19</v>
      </c>
      <c r="R180" s="39" t="s">
        <v>20</v>
      </c>
      <c r="S180" s="39" t="s">
        <v>21</v>
      </c>
      <c r="T180" s="6" t="s">
        <v>21</v>
      </c>
    </row>
    <row r="181" spans="1:20" ht="12.75" customHeight="1">
      <c r="A181" s="40" t="s">
        <v>240</v>
      </c>
      <c r="B181" s="6" t="s">
        <v>241</v>
      </c>
      <c r="C181" s="6" t="s">
        <v>154</v>
      </c>
      <c r="D181" s="7">
        <v>0.68</v>
      </c>
      <c r="E181" s="7">
        <v>0.72</v>
      </c>
      <c r="F181" s="7">
        <v>0.8</v>
      </c>
      <c r="G181" s="7">
        <v>0.79</v>
      </c>
      <c r="H181" s="7">
        <v>0.72</v>
      </c>
      <c r="I181" s="7">
        <v>0.66</v>
      </c>
      <c r="J181" s="7">
        <v>0.85</v>
      </c>
      <c r="K181" s="7">
        <v>0.88</v>
      </c>
      <c r="L181" s="7">
        <v>0.86</v>
      </c>
      <c r="M181" s="7">
        <v>0.79</v>
      </c>
      <c r="N181" s="7">
        <v>0.77</v>
      </c>
      <c r="O181" s="7">
        <v>0.77</v>
      </c>
      <c r="P181" s="6" t="s">
        <v>18</v>
      </c>
      <c r="Q181" s="39" t="s">
        <v>25</v>
      </c>
      <c r="R181" s="39" t="s">
        <v>20</v>
      </c>
      <c r="S181" s="39" t="s">
        <v>21</v>
      </c>
      <c r="T181" s="6" t="s">
        <v>21</v>
      </c>
    </row>
    <row r="182" spans="1:20" ht="12.75" customHeight="1">
      <c r="A182" s="6" t="s">
        <v>1647</v>
      </c>
      <c r="B182" s="6" t="s">
        <v>2028</v>
      </c>
      <c r="C182" s="6" t="s">
        <v>154</v>
      </c>
      <c r="D182" s="7">
        <v>1.82</v>
      </c>
      <c r="E182" s="7">
        <v>2</v>
      </c>
      <c r="F182" s="7">
        <v>2</v>
      </c>
      <c r="G182" s="7">
        <v>2</v>
      </c>
      <c r="H182" s="7">
        <v>1.4</v>
      </c>
      <c r="I182" s="7">
        <v>1.68</v>
      </c>
      <c r="J182" s="7">
        <v>1.56</v>
      </c>
      <c r="K182" s="7">
        <v>1.52</v>
      </c>
      <c r="L182" s="7">
        <v>1.74</v>
      </c>
      <c r="M182" s="7">
        <v>1.75</v>
      </c>
      <c r="N182" s="7">
        <v>1.8</v>
      </c>
      <c r="O182" s="7">
        <v>1.61</v>
      </c>
      <c r="P182" s="6" t="s">
        <v>31</v>
      </c>
      <c r="Q182" s="39" t="s">
        <v>25</v>
      </c>
      <c r="R182" s="39" t="s">
        <v>20</v>
      </c>
      <c r="S182" s="39" t="s">
        <v>21</v>
      </c>
      <c r="T182" s="6" t="s">
        <v>21</v>
      </c>
    </row>
    <row r="183" spans="1:20" ht="12.75" customHeight="1">
      <c r="A183" s="6" t="s">
        <v>1648</v>
      </c>
      <c r="B183" s="6" t="s">
        <v>2029</v>
      </c>
      <c r="C183" s="6" t="s">
        <v>39</v>
      </c>
      <c r="D183" s="7">
        <v>20</v>
      </c>
      <c r="E183" s="7">
        <v>20</v>
      </c>
      <c r="F183" s="7">
        <v>20</v>
      </c>
      <c r="G183" s="7">
        <v>20</v>
      </c>
      <c r="H183" s="7">
        <v>20</v>
      </c>
      <c r="I183" s="7">
        <v>20</v>
      </c>
      <c r="J183" s="7">
        <v>20</v>
      </c>
      <c r="K183" s="7">
        <v>20</v>
      </c>
      <c r="L183" s="7">
        <v>20</v>
      </c>
      <c r="M183" s="7">
        <v>20</v>
      </c>
      <c r="N183" s="7">
        <v>20</v>
      </c>
      <c r="O183" s="7">
        <v>20</v>
      </c>
      <c r="P183" s="6" t="s">
        <v>31</v>
      </c>
      <c r="Q183" s="39" t="s">
        <v>25</v>
      </c>
      <c r="R183" s="39" t="s">
        <v>20</v>
      </c>
      <c r="S183" s="39" t="s">
        <v>21</v>
      </c>
      <c r="T183" s="6" t="s">
        <v>21</v>
      </c>
    </row>
    <row r="184" spans="1:20" ht="12.75" customHeight="1">
      <c r="A184" s="39" t="s">
        <v>242</v>
      </c>
      <c r="B184" s="6" t="s">
        <v>243</v>
      </c>
      <c r="C184" s="6" t="s">
        <v>39</v>
      </c>
      <c r="D184" s="7">
        <v>0</v>
      </c>
      <c r="E184" s="7">
        <v>0</v>
      </c>
      <c r="F184" s="7">
        <v>0</v>
      </c>
      <c r="G184" s="7">
        <v>0</v>
      </c>
      <c r="H184" s="7">
        <v>0</v>
      </c>
      <c r="I184" s="7">
        <v>0</v>
      </c>
      <c r="J184" s="7">
        <v>0</v>
      </c>
      <c r="K184" s="7">
        <v>0</v>
      </c>
      <c r="L184" s="7">
        <v>0</v>
      </c>
      <c r="M184" s="7">
        <v>0</v>
      </c>
      <c r="N184" s="7">
        <v>0</v>
      </c>
      <c r="O184" s="7">
        <v>0</v>
      </c>
      <c r="P184" s="6" t="s">
        <v>18</v>
      </c>
      <c r="Q184" s="39" t="s">
        <v>25</v>
      </c>
      <c r="R184" s="39" t="s">
        <v>29</v>
      </c>
      <c r="S184" s="39" t="s">
        <v>21</v>
      </c>
      <c r="T184" s="6" t="s">
        <v>21</v>
      </c>
    </row>
    <row r="185" spans="1:20" ht="12.75" customHeight="1">
      <c r="A185" s="40" t="s">
        <v>244</v>
      </c>
      <c r="B185" s="6" t="s">
        <v>245</v>
      </c>
      <c r="C185" s="6" t="s">
        <v>39</v>
      </c>
      <c r="D185" s="7">
        <v>0</v>
      </c>
      <c r="E185" s="7">
        <v>0.02</v>
      </c>
      <c r="F185" s="7">
        <v>0</v>
      </c>
      <c r="G185" s="7">
        <v>0</v>
      </c>
      <c r="H185" s="7">
        <v>0</v>
      </c>
      <c r="I185" s="7">
        <v>0</v>
      </c>
      <c r="J185" s="7">
        <v>0</v>
      </c>
      <c r="K185" s="7">
        <v>0</v>
      </c>
      <c r="L185" s="7">
        <v>0</v>
      </c>
      <c r="M185" s="7">
        <v>0</v>
      </c>
      <c r="N185" s="7">
        <v>0</v>
      </c>
      <c r="O185" s="7">
        <v>0</v>
      </c>
      <c r="P185" s="6" t="s">
        <v>18</v>
      </c>
      <c r="Q185" s="39" t="s">
        <v>25</v>
      </c>
      <c r="R185" s="39" t="s">
        <v>20</v>
      </c>
      <c r="S185" s="39" t="s">
        <v>21</v>
      </c>
      <c r="T185" s="6" t="s">
        <v>21</v>
      </c>
    </row>
    <row r="186" spans="1:20" ht="12.75" customHeight="1">
      <c r="A186" s="39" t="s">
        <v>246</v>
      </c>
      <c r="B186" s="6" t="s">
        <v>247</v>
      </c>
      <c r="C186" s="6" t="s">
        <v>39</v>
      </c>
      <c r="D186" s="7">
        <v>0</v>
      </c>
      <c r="E186" s="7">
        <v>0</v>
      </c>
      <c r="F186" s="7">
        <v>0</v>
      </c>
      <c r="G186" s="7">
        <v>0</v>
      </c>
      <c r="H186" s="7">
        <v>0</v>
      </c>
      <c r="I186" s="7">
        <v>0</v>
      </c>
      <c r="J186" s="7">
        <v>0</v>
      </c>
      <c r="K186" s="7">
        <v>0</v>
      </c>
      <c r="L186" s="7">
        <v>0</v>
      </c>
      <c r="M186" s="7">
        <v>0</v>
      </c>
      <c r="N186" s="7">
        <v>0</v>
      </c>
      <c r="O186" s="7">
        <v>0</v>
      </c>
      <c r="P186" s="6" t="s">
        <v>18</v>
      </c>
      <c r="Q186" s="39" t="s">
        <v>25</v>
      </c>
      <c r="R186" s="39" t="s">
        <v>29</v>
      </c>
      <c r="S186" s="39" t="s">
        <v>21</v>
      </c>
      <c r="T186" s="6" t="s">
        <v>21</v>
      </c>
    </row>
    <row r="187" spans="1:20" ht="12.75" customHeight="1">
      <c r="A187" s="39" t="s">
        <v>248</v>
      </c>
      <c r="B187" s="6" t="s">
        <v>249</v>
      </c>
      <c r="C187" s="6" t="s">
        <v>39</v>
      </c>
      <c r="D187" s="7">
        <v>0</v>
      </c>
      <c r="E187" s="7">
        <v>0.03</v>
      </c>
      <c r="F187" s="7">
        <v>0.04</v>
      </c>
      <c r="G187" s="7">
        <v>0.04</v>
      </c>
      <c r="H187" s="7">
        <v>0.06</v>
      </c>
      <c r="I187" s="7">
        <v>0.13</v>
      </c>
      <c r="J187" s="7">
        <v>0.14</v>
      </c>
      <c r="K187" s="7">
        <v>0.12</v>
      </c>
      <c r="L187" s="7">
        <v>0.11</v>
      </c>
      <c r="M187" s="7">
        <v>0.07</v>
      </c>
      <c r="N187" s="7">
        <v>0.06</v>
      </c>
      <c r="O187" s="7">
        <v>0.04</v>
      </c>
      <c r="P187" s="6" t="s">
        <v>18</v>
      </c>
      <c r="Q187" s="39" t="s">
        <v>25</v>
      </c>
      <c r="R187" s="39" t="s">
        <v>20</v>
      </c>
      <c r="S187" s="39" t="s">
        <v>21</v>
      </c>
      <c r="T187" s="6" t="s">
        <v>21</v>
      </c>
    </row>
    <row r="188" spans="1:20" ht="12.75" customHeight="1">
      <c r="A188" s="39" t="s">
        <v>250</v>
      </c>
      <c r="B188" s="6" t="s">
        <v>251</v>
      </c>
      <c r="C188" s="6" t="s">
        <v>39</v>
      </c>
      <c r="D188" s="7">
        <v>0</v>
      </c>
      <c r="E188" s="7">
        <v>0</v>
      </c>
      <c r="F188" s="7">
        <v>0</v>
      </c>
      <c r="G188" s="7">
        <v>0</v>
      </c>
      <c r="H188" s="7">
        <v>0</v>
      </c>
      <c r="I188" s="7">
        <v>0</v>
      </c>
      <c r="J188" s="7">
        <v>0</v>
      </c>
      <c r="K188" s="7">
        <v>0</v>
      </c>
      <c r="L188" s="7">
        <v>0</v>
      </c>
      <c r="M188" s="7">
        <v>0</v>
      </c>
      <c r="N188" s="7">
        <v>0</v>
      </c>
      <c r="O188" s="7">
        <v>0</v>
      </c>
      <c r="P188" s="6" t="s">
        <v>18</v>
      </c>
      <c r="Q188" s="39" t="s">
        <v>25</v>
      </c>
      <c r="R188" s="39" t="s">
        <v>29</v>
      </c>
      <c r="S188" s="39" t="s">
        <v>21</v>
      </c>
      <c r="T188" s="6" t="s">
        <v>21</v>
      </c>
    </row>
    <row r="189" spans="1:20" ht="12.75" customHeight="1">
      <c r="A189" s="6" t="s">
        <v>1649</v>
      </c>
      <c r="B189" s="6" t="s">
        <v>2030</v>
      </c>
      <c r="C189" s="6" t="s">
        <v>39</v>
      </c>
      <c r="D189" s="7">
        <v>26</v>
      </c>
      <c r="E189" s="7">
        <v>26</v>
      </c>
      <c r="F189" s="7">
        <v>26</v>
      </c>
      <c r="G189" s="7">
        <v>26</v>
      </c>
      <c r="H189" s="7">
        <v>26</v>
      </c>
      <c r="I189" s="7">
        <v>26</v>
      </c>
      <c r="J189" s="7">
        <v>26</v>
      </c>
      <c r="K189" s="7">
        <v>26</v>
      </c>
      <c r="L189" s="7">
        <v>26</v>
      </c>
      <c r="M189" s="7">
        <v>26</v>
      </c>
      <c r="N189" s="7">
        <v>26</v>
      </c>
      <c r="O189" s="7">
        <v>26</v>
      </c>
      <c r="P189" s="6" t="s">
        <v>31</v>
      </c>
      <c r="Q189" s="39" t="s">
        <v>25</v>
      </c>
      <c r="R189" s="39" t="s">
        <v>20</v>
      </c>
      <c r="S189" s="39" t="s">
        <v>21</v>
      </c>
      <c r="T189" s="6" t="s">
        <v>21</v>
      </c>
    </row>
    <row r="190" spans="1:20" ht="12.75" customHeight="1">
      <c r="A190" s="40" t="s">
        <v>252</v>
      </c>
      <c r="B190" s="6" t="s">
        <v>253</v>
      </c>
      <c r="C190" s="6" t="s">
        <v>27</v>
      </c>
      <c r="D190" s="7">
        <v>9.67</v>
      </c>
      <c r="E190" s="7">
        <v>9.8</v>
      </c>
      <c r="F190" s="7">
        <v>9.38</v>
      </c>
      <c r="G190" s="7">
        <v>9.32</v>
      </c>
      <c r="H190" s="7">
        <v>9.47</v>
      </c>
      <c r="I190" s="7">
        <v>9.76</v>
      </c>
      <c r="J190" s="7">
        <v>9.6</v>
      </c>
      <c r="K190" s="7">
        <v>9.39</v>
      </c>
      <c r="L190" s="7">
        <v>9.61</v>
      </c>
      <c r="M190" s="7">
        <v>9.45</v>
      </c>
      <c r="N190" s="7">
        <v>9.42</v>
      </c>
      <c r="O190" s="7">
        <v>9.08</v>
      </c>
      <c r="P190" s="6" t="s">
        <v>18</v>
      </c>
      <c r="Q190" s="39" t="s">
        <v>19</v>
      </c>
      <c r="R190" s="39" t="s">
        <v>20</v>
      </c>
      <c r="S190" s="39" t="s">
        <v>21</v>
      </c>
      <c r="T190" s="6" t="s">
        <v>21</v>
      </c>
    </row>
    <row r="191" spans="1:20" ht="12.75" customHeight="1">
      <c r="A191" s="6" t="s">
        <v>1650</v>
      </c>
      <c r="B191" s="6" t="s">
        <v>2031</v>
      </c>
      <c r="C191" s="6" t="s">
        <v>27</v>
      </c>
      <c r="D191" s="7">
        <v>48</v>
      </c>
      <c r="E191" s="7">
        <v>48</v>
      </c>
      <c r="F191" s="7">
        <v>48</v>
      </c>
      <c r="G191" s="7">
        <v>48</v>
      </c>
      <c r="H191" s="7">
        <v>48</v>
      </c>
      <c r="I191" s="7">
        <v>48</v>
      </c>
      <c r="J191" s="7">
        <v>48</v>
      </c>
      <c r="K191" s="7">
        <v>48</v>
      </c>
      <c r="L191" s="7">
        <v>48</v>
      </c>
      <c r="M191" s="7">
        <v>48</v>
      </c>
      <c r="N191" s="7">
        <v>48</v>
      </c>
      <c r="O191" s="7">
        <v>48</v>
      </c>
      <c r="P191" s="6" t="s">
        <v>31</v>
      </c>
      <c r="Q191" s="39" t="s">
        <v>19</v>
      </c>
      <c r="R191" s="39" t="s">
        <v>20</v>
      </c>
      <c r="S191" s="39" t="s">
        <v>21</v>
      </c>
      <c r="T191" s="6" t="s">
        <v>21</v>
      </c>
    </row>
    <row r="192" spans="1:19" ht="12.75" customHeight="1">
      <c r="A192" s="39" t="s">
        <v>254</v>
      </c>
      <c r="B192" s="6" t="s">
        <v>255</v>
      </c>
      <c r="C192" s="6" t="s">
        <v>30</v>
      </c>
      <c r="D192" s="7">
        <v>0.01</v>
      </c>
      <c r="E192" s="7">
        <v>0.05</v>
      </c>
      <c r="F192" s="7">
        <v>0.05</v>
      </c>
      <c r="G192" s="7">
        <v>0.07</v>
      </c>
      <c r="H192" s="7">
        <v>0.1</v>
      </c>
      <c r="I192" s="7">
        <v>0.2</v>
      </c>
      <c r="J192" s="7">
        <v>0.22</v>
      </c>
      <c r="K192" s="7">
        <v>0.19</v>
      </c>
      <c r="L192" s="7">
        <v>0.17</v>
      </c>
      <c r="M192" s="7">
        <v>0.11</v>
      </c>
      <c r="N192" s="7">
        <v>0.09</v>
      </c>
      <c r="O192" s="7">
        <v>0.05</v>
      </c>
      <c r="P192" s="6" t="s">
        <v>18</v>
      </c>
      <c r="Q192" s="39" t="s">
        <v>19</v>
      </c>
      <c r="R192" s="39" t="s">
        <v>20</v>
      </c>
      <c r="S192" s="39"/>
    </row>
    <row r="193" spans="1:20" ht="12.75" customHeight="1">
      <c r="A193" s="40" t="s">
        <v>256</v>
      </c>
      <c r="B193" s="6" t="s">
        <v>257</v>
      </c>
      <c r="C193" s="6" t="s">
        <v>37</v>
      </c>
      <c r="D193" s="7">
        <v>0.51</v>
      </c>
      <c r="E193" s="7">
        <v>0.62</v>
      </c>
      <c r="F193" s="7">
        <v>0.53</v>
      </c>
      <c r="G193" s="7">
        <v>0.72</v>
      </c>
      <c r="H193" s="7">
        <v>0.47</v>
      </c>
      <c r="I193" s="7">
        <v>0.32</v>
      </c>
      <c r="J193" s="7">
        <v>0.21</v>
      </c>
      <c r="K193" s="7">
        <v>0.13</v>
      </c>
      <c r="L193" s="7">
        <v>0.06</v>
      </c>
      <c r="M193" s="7">
        <v>0.04</v>
      </c>
      <c r="N193" s="7">
        <v>0.09</v>
      </c>
      <c r="O193" s="7">
        <v>0.37</v>
      </c>
      <c r="P193" s="6" t="s">
        <v>18</v>
      </c>
      <c r="Q193" s="39" t="s">
        <v>19</v>
      </c>
      <c r="R193" s="39" t="s">
        <v>20</v>
      </c>
      <c r="S193" s="39" t="s">
        <v>21</v>
      </c>
      <c r="T193" s="6" t="s">
        <v>21</v>
      </c>
    </row>
    <row r="194" spans="1:20" ht="12.75" customHeight="1">
      <c r="A194" s="40" t="s">
        <v>258</v>
      </c>
      <c r="B194" s="6" t="s">
        <v>259</v>
      </c>
      <c r="C194" s="6" t="s">
        <v>43</v>
      </c>
      <c r="D194" s="7">
        <v>0</v>
      </c>
      <c r="E194" s="7">
        <v>0</v>
      </c>
      <c r="F194" s="7">
        <v>0</v>
      </c>
      <c r="G194" s="7">
        <v>0</v>
      </c>
      <c r="H194" s="7">
        <v>0</v>
      </c>
      <c r="I194" s="7">
        <v>0</v>
      </c>
      <c r="J194" s="7">
        <v>0</v>
      </c>
      <c r="K194" s="7">
        <v>0</v>
      </c>
      <c r="L194" s="7">
        <v>0</v>
      </c>
      <c r="M194" s="7">
        <v>0</v>
      </c>
      <c r="N194" s="7">
        <v>0</v>
      </c>
      <c r="O194" s="7">
        <v>0</v>
      </c>
      <c r="P194" s="6" t="s">
        <v>18</v>
      </c>
      <c r="Q194" s="39" t="s">
        <v>19</v>
      </c>
      <c r="R194" s="39" t="s">
        <v>20</v>
      </c>
      <c r="S194" s="39" t="s">
        <v>21</v>
      </c>
      <c r="T194" s="6" t="s">
        <v>21</v>
      </c>
    </row>
    <row r="195" spans="1:20" ht="12.75" customHeight="1">
      <c r="A195" s="39" t="s">
        <v>260</v>
      </c>
      <c r="B195" s="6" t="s">
        <v>261</v>
      </c>
      <c r="C195" s="6" t="s">
        <v>154</v>
      </c>
      <c r="D195" s="7">
        <v>0.5</v>
      </c>
      <c r="E195" s="7">
        <v>3.75</v>
      </c>
      <c r="F195" s="7">
        <v>4.38</v>
      </c>
      <c r="G195" s="7">
        <v>5.5</v>
      </c>
      <c r="H195" s="7">
        <v>8</v>
      </c>
      <c r="I195" s="7">
        <v>16.38</v>
      </c>
      <c r="J195" s="7">
        <v>18</v>
      </c>
      <c r="K195" s="7">
        <v>15.5</v>
      </c>
      <c r="L195" s="7">
        <v>13.88</v>
      </c>
      <c r="M195" s="7">
        <v>9.25</v>
      </c>
      <c r="N195" s="7">
        <v>7.13</v>
      </c>
      <c r="O195" s="7">
        <v>4.38</v>
      </c>
      <c r="P195" s="6" t="s">
        <v>18</v>
      </c>
      <c r="Q195" s="39" t="s">
        <v>25</v>
      </c>
      <c r="R195" s="39" t="s">
        <v>20</v>
      </c>
      <c r="S195" s="39" t="s">
        <v>21</v>
      </c>
      <c r="T195" s="6" t="s">
        <v>21</v>
      </c>
    </row>
    <row r="196" spans="1:20" ht="12.75" customHeight="1">
      <c r="A196" s="39" t="s">
        <v>262</v>
      </c>
      <c r="B196" s="6" t="s">
        <v>263</v>
      </c>
      <c r="C196" s="6" t="s">
        <v>154</v>
      </c>
      <c r="D196" s="7">
        <v>0.18</v>
      </c>
      <c r="E196" s="7">
        <v>1.37</v>
      </c>
      <c r="F196" s="7">
        <v>1.6</v>
      </c>
      <c r="G196" s="7">
        <v>2.01</v>
      </c>
      <c r="H196" s="7">
        <v>2.92</v>
      </c>
      <c r="I196" s="7">
        <v>5.97</v>
      </c>
      <c r="J196" s="7">
        <v>6.57</v>
      </c>
      <c r="K196" s="7">
        <v>5.65</v>
      </c>
      <c r="L196" s="7">
        <v>5.06</v>
      </c>
      <c r="M196" s="7">
        <v>3.37</v>
      </c>
      <c r="N196" s="7">
        <v>2.6</v>
      </c>
      <c r="O196" s="7">
        <v>1.6</v>
      </c>
      <c r="P196" s="6" t="s">
        <v>18</v>
      </c>
      <c r="Q196" s="39" t="s">
        <v>25</v>
      </c>
      <c r="R196" s="39" t="s">
        <v>20</v>
      </c>
      <c r="S196" s="39" t="s">
        <v>21</v>
      </c>
      <c r="T196" s="6" t="s">
        <v>21</v>
      </c>
    </row>
    <row r="197" spans="1:20" ht="12.75" customHeight="1">
      <c r="A197" s="6" t="s">
        <v>1651</v>
      </c>
      <c r="B197" s="6" t="s">
        <v>2032</v>
      </c>
      <c r="C197" s="6" t="s">
        <v>43</v>
      </c>
      <c r="D197" s="7">
        <v>203.08</v>
      </c>
      <c r="E197" s="7">
        <v>202.82</v>
      </c>
      <c r="F197" s="7">
        <v>202.21</v>
      </c>
      <c r="G197" s="7">
        <v>199.04</v>
      </c>
      <c r="H197" s="7">
        <v>197.87</v>
      </c>
      <c r="I197" s="7">
        <v>194.63</v>
      </c>
      <c r="J197" s="7">
        <v>193.62</v>
      </c>
      <c r="K197" s="7">
        <v>193.09</v>
      </c>
      <c r="L197" s="7">
        <v>194.72</v>
      </c>
      <c r="M197" s="7">
        <v>198.97</v>
      </c>
      <c r="N197" s="7">
        <v>200.43</v>
      </c>
      <c r="O197" s="7">
        <v>203.72</v>
      </c>
      <c r="P197" s="6" t="s">
        <v>31</v>
      </c>
      <c r="Q197" s="39" t="s">
        <v>19</v>
      </c>
      <c r="R197" s="39" t="s">
        <v>20</v>
      </c>
      <c r="S197" s="39" t="s">
        <v>21</v>
      </c>
      <c r="T197" s="61"/>
    </row>
    <row r="198" spans="1:20" ht="12.75" customHeight="1">
      <c r="A198" s="6" t="s">
        <v>1652</v>
      </c>
      <c r="B198" s="6" t="s">
        <v>2033</v>
      </c>
      <c r="C198" s="6" t="s">
        <v>43</v>
      </c>
      <c r="D198" s="7">
        <v>202.25</v>
      </c>
      <c r="E198" s="7">
        <v>201.68</v>
      </c>
      <c r="F198" s="7">
        <v>201.36</v>
      </c>
      <c r="G198" s="7">
        <v>198.21</v>
      </c>
      <c r="H198" s="7">
        <v>197.04</v>
      </c>
      <c r="I198" s="7">
        <v>193.81</v>
      </c>
      <c r="J198" s="7">
        <v>192.86</v>
      </c>
      <c r="K198" s="7">
        <v>192.32</v>
      </c>
      <c r="L198" s="7">
        <v>193.95</v>
      </c>
      <c r="M198" s="7">
        <v>198.13</v>
      </c>
      <c r="N198" s="7">
        <v>199.65</v>
      </c>
      <c r="O198" s="7">
        <v>202.7</v>
      </c>
      <c r="P198" s="6" t="s">
        <v>31</v>
      </c>
      <c r="Q198" s="39" t="s">
        <v>19</v>
      </c>
      <c r="R198" s="39" t="s">
        <v>20</v>
      </c>
      <c r="S198" s="39" t="s">
        <v>21</v>
      </c>
      <c r="T198" s="61"/>
    </row>
    <row r="199" spans="1:20" ht="12.75" customHeight="1">
      <c r="A199" s="6" t="s">
        <v>1653</v>
      </c>
      <c r="B199" s="6" t="s">
        <v>2034</v>
      </c>
      <c r="C199" s="6" t="s">
        <v>43</v>
      </c>
      <c r="D199" s="7">
        <v>201.79</v>
      </c>
      <c r="E199" s="7">
        <v>201.31</v>
      </c>
      <c r="F199" s="7">
        <v>200.92</v>
      </c>
      <c r="G199" s="7">
        <v>197.81</v>
      </c>
      <c r="H199" s="7">
        <v>196.72</v>
      </c>
      <c r="I199" s="7">
        <v>193.1</v>
      </c>
      <c r="J199" s="7">
        <v>192.03</v>
      </c>
      <c r="K199" s="7">
        <v>191.57</v>
      </c>
      <c r="L199" s="7">
        <v>193.18</v>
      </c>
      <c r="M199" s="7">
        <v>197.81</v>
      </c>
      <c r="N199" s="7">
        <v>199.11</v>
      </c>
      <c r="O199" s="7">
        <v>202.45</v>
      </c>
      <c r="P199" s="6" t="s">
        <v>31</v>
      </c>
      <c r="Q199" s="39" t="s">
        <v>19</v>
      </c>
      <c r="R199" s="39" t="s">
        <v>20</v>
      </c>
      <c r="S199" s="39" t="s">
        <v>21</v>
      </c>
      <c r="T199" s="61"/>
    </row>
    <row r="200" spans="1:20" ht="12.75" customHeight="1">
      <c r="A200" s="6" t="s">
        <v>1654</v>
      </c>
      <c r="B200" s="6" t="s">
        <v>2035</v>
      </c>
      <c r="C200" s="6" t="s">
        <v>43</v>
      </c>
      <c r="D200" s="7">
        <v>203.72</v>
      </c>
      <c r="E200" s="7">
        <v>203.2</v>
      </c>
      <c r="F200" s="7">
        <v>202.81</v>
      </c>
      <c r="G200" s="7">
        <v>199.67</v>
      </c>
      <c r="H200" s="7">
        <v>198.47</v>
      </c>
      <c r="I200" s="7">
        <v>194.44</v>
      </c>
      <c r="J200" s="7">
        <v>193.36</v>
      </c>
      <c r="K200" s="7">
        <v>192.89</v>
      </c>
      <c r="L200" s="7">
        <v>194.53</v>
      </c>
      <c r="M200" s="7">
        <v>199.67</v>
      </c>
      <c r="N200" s="7">
        <v>200.98</v>
      </c>
      <c r="O200" s="7">
        <v>204.2</v>
      </c>
      <c r="P200" s="6" t="s">
        <v>31</v>
      </c>
      <c r="Q200" s="39" t="s">
        <v>19</v>
      </c>
      <c r="R200" s="39" t="s">
        <v>20</v>
      </c>
      <c r="S200" s="39" t="s">
        <v>21</v>
      </c>
      <c r="T200" s="61"/>
    </row>
    <row r="201" spans="1:20" ht="12.75" customHeight="1">
      <c r="A201" s="39" t="s">
        <v>264</v>
      </c>
      <c r="B201" s="6" t="s">
        <v>265</v>
      </c>
      <c r="C201" s="6" t="s">
        <v>43</v>
      </c>
      <c r="D201" s="7">
        <v>0</v>
      </c>
      <c r="E201" s="7">
        <v>0</v>
      </c>
      <c r="F201" s="7">
        <v>0</v>
      </c>
      <c r="G201" s="7">
        <v>0</v>
      </c>
      <c r="H201" s="7">
        <v>0</v>
      </c>
      <c r="I201" s="7">
        <v>0</v>
      </c>
      <c r="J201" s="7">
        <v>0</v>
      </c>
      <c r="K201" s="7">
        <v>0</v>
      </c>
      <c r="L201" s="7">
        <v>0</v>
      </c>
      <c r="M201" s="7">
        <v>0</v>
      </c>
      <c r="N201" s="7">
        <v>0</v>
      </c>
      <c r="O201" s="7">
        <v>0</v>
      </c>
      <c r="P201" s="6" t="s">
        <v>18</v>
      </c>
      <c r="Q201" s="39" t="s">
        <v>19</v>
      </c>
      <c r="R201" s="39" t="s">
        <v>29</v>
      </c>
      <c r="S201" s="39" t="s">
        <v>21</v>
      </c>
      <c r="T201" s="6" t="s">
        <v>21</v>
      </c>
    </row>
    <row r="202" spans="1:20" ht="12.75" customHeight="1">
      <c r="A202" s="40" t="s">
        <v>266</v>
      </c>
      <c r="B202" s="6" t="s">
        <v>267</v>
      </c>
      <c r="C202" s="6" t="s">
        <v>37</v>
      </c>
      <c r="D202" s="7">
        <v>45</v>
      </c>
      <c r="E202" s="7">
        <v>45</v>
      </c>
      <c r="F202" s="7">
        <v>45</v>
      </c>
      <c r="G202" s="7">
        <v>44.93</v>
      </c>
      <c r="H202" s="7">
        <v>45</v>
      </c>
      <c r="I202" s="7">
        <v>45</v>
      </c>
      <c r="J202" s="7">
        <v>45</v>
      </c>
      <c r="K202" s="7">
        <v>45</v>
      </c>
      <c r="L202" s="7">
        <v>45</v>
      </c>
      <c r="M202" s="7">
        <v>45</v>
      </c>
      <c r="N202" s="7">
        <v>45</v>
      </c>
      <c r="O202" s="7">
        <v>45</v>
      </c>
      <c r="P202" s="6" t="s">
        <v>18</v>
      </c>
      <c r="Q202" s="39" t="s">
        <v>19</v>
      </c>
      <c r="R202" s="39" t="s">
        <v>20</v>
      </c>
      <c r="S202" s="39" t="s">
        <v>21</v>
      </c>
      <c r="T202" s="6" t="s">
        <v>21</v>
      </c>
    </row>
    <row r="203" spans="1:20" ht="12.75" customHeight="1">
      <c r="A203" s="40" t="s">
        <v>268</v>
      </c>
      <c r="B203" s="6" t="s">
        <v>269</v>
      </c>
      <c r="C203" s="6" t="s">
        <v>37</v>
      </c>
      <c r="D203" s="7">
        <v>5.07</v>
      </c>
      <c r="E203" s="7">
        <v>4.93</v>
      </c>
      <c r="F203" s="7">
        <v>5.94</v>
      </c>
      <c r="G203" s="7">
        <v>5.96</v>
      </c>
      <c r="H203" s="7">
        <v>6.14</v>
      </c>
      <c r="I203" s="7">
        <v>3.57</v>
      </c>
      <c r="J203" s="7">
        <v>1.84</v>
      </c>
      <c r="K203" s="7">
        <v>0.28</v>
      </c>
      <c r="L203" s="7">
        <v>2.28</v>
      </c>
      <c r="M203" s="7">
        <v>2.37</v>
      </c>
      <c r="N203" s="7">
        <v>2.93</v>
      </c>
      <c r="O203" s="7">
        <v>3.76</v>
      </c>
      <c r="P203" s="6" t="s">
        <v>18</v>
      </c>
      <c r="Q203" s="39" t="s">
        <v>19</v>
      </c>
      <c r="R203" s="39" t="s">
        <v>20</v>
      </c>
      <c r="S203" s="39" t="s">
        <v>21</v>
      </c>
      <c r="T203" s="6" t="s">
        <v>21</v>
      </c>
    </row>
    <row r="204" spans="1:20" ht="12.75" customHeight="1">
      <c r="A204" s="6" t="s">
        <v>1655</v>
      </c>
      <c r="B204" s="6" t="s">
        <v>2036</v>
      </c>
      <c r="C204" s="6" t="s">
        <v>41</v>
      </c>
      <c r="D204" s="7">
        <v>120</v>
      </c>
      <c r="E204" s="7">
        <v>144.8</v>
      </c>
      <c r="F204" s="7">
        <v>156.4</v>
      </c>
      <c r="G204" s="7">
        <v>131.2</v>
      </c>
      <c r="H204" s="7">
        <v>162.4</v>
      </c>
      <c r="I204" s="7">
        <v>161.6</v>
      </c>
      <c r="J204" s="7">
        <v>159.2</v>
      </c>
      <c r="K204" s="7">
        <v>154.4</v>
      </c>
      <c r="L204" s="7">
        <v>153.4</v>
      </c>
      <c r="M204" s="7">
        <v>169.58</v>
      </c>
      <c r="N204" s="7">
        <v>121.6</v>
      </c>
      <c r="O204" s="7">
        <v>121.6</v>
      </c>
      <c r="P204" s="6" t="s">
        <v>31</v>
      </c>
      <c r="Q204" s="39" t="s">
        <v>19</v>
      </c>
      <c r="R204" s="39" t="s">
        <v>20</v>
      </c>
      <c r="S204" s="39" t="s">
        <v>21</v>
      </c>
      <c r="T204" s="6" t="s">
        <v>2389</v>
      </c>
    </row>
    <row r="205" spans="1:20" ht="12.75" customHeight="1">
      <c r="A205" s="6" t="s">
        <v>1656</v>
      </c>
      <c r="B205" s="6" t="s">
        <v>2037</v>
      </c>
      <c r="C205" s="6" t="s">
        <v>41</v>
      </c>
      <c r="D205" s="7">
        <v>120</v>
      </c>
      <c r="E205" s="7">
        <v>120</v>
      </c>
      <c r="F205" s="7">
        <v>124.8</v>
      </c>
      <c r="G205" s="7">
        <v>129.6</v>
      </c>
      <c r="H205" s="7">
        <v>132</v>
      </c>
      <c r="I205" s="7">
        <v>161.2</v>
      </c>
      <c r="J205" s="7">
        <v>157.2</v>
      </c>
      <c r="K205" s="7">
        <v>156</v>
      </c>
      <c r="L205" s="7">
        <v>154.2</v>
      </c>
      <c r="M205" s="7">
        <v>153</v>
      </c>
      <c r="N205" s="7">
        <v>124.8</v>
      </c>
      <c r="O205" s="7">
        <v>149.8</v>
      </c>
      <c r="P205" s="6" t="s">
        <v>31</v>
      </c>
      <c r="Q205" s="39" t="s">
        <v>19</v>
      </c>
      <c r="R205" s="39" t="s">
        <v>20</v>
      </c>
      <c r="S205" s="39" t="s">
        <v>21</v>
      </c>
      <c r="T205" s="6" t="s">
        <v>2389</v>
      </c>
    </row>
    <row r="206" spans="1:20" ht="12.75" customHeight="1">
      <c r="A206" s="40" t="s">
        <v>1446</v>
      </c>
      <c r="B206" s="6" t="s">
        <v>2038</v>
      </c>
      <c r="C206" s="6" t="s">
        <v>37</v>
      </c>
      <c r="D206" s="7">
        <v>0</v>
      </c>
      <c r="E206" s="7">
        <v>0</v>
      </c>
      <c r="F206" s="7">
        <v>0</v>
      </c>
      <c r="G206" s="7">
        <v>0</v>
      </c>
      <c r="H206" s="7">
        <v>0</v>
      </c>
      <c r="I206" s="7">
        <v>0</v>
      </c>
      <c r="J206" s="7">
        <v>0</v>
      </c>
      <c r="K206" s="7">
        <v>0</v>
      </c>
      <c r="L206" s="7">
        <v>0</v>
      </c>
      <c r="M206" s="7">
        <v>0</v>
      </c>
      <c r="N206" s="7">
        <v>0</v>
      </c>
      <c r="O206" s="7">
        <v>0</v>
      </c>
      <c r="P206" s="6" t="s">
        <v>18</v>
      </c>
      <c r="Q206" s="39" t="s">
        <v>19</v>
      </c>
      <c r="R206" s="39" t="s">
        <v>29</v>
      </c>
      <c r="S206" s="39" t="s">
        <v>21</v>
      </c>
      <c r="T206" s="6" t="s">
        <v>21</v>
      </c>
    </row>
    <row r="207" spans="1:20" ht="12.75" customHeight="1">
      <c r="A207" s="6" t="s">
        <v>1657</v>
      </c>
      <c r="B207" s="6" t="s">
        <v>2039</v>
      </c>
      <c r="C207" s="6" t="s">
        <v>39</v>
      </c>
      <c r="D207" s="7">
        <v>43</v>
      </c>
      <c r="E207" s="7">
        <v>43</v>
      </c>
      <c r="F207" s="7">
        <v>43</v>
      </c>
      <c r="G207" s="7">
        <v>43</v>
      </c>
      <c r="H207" s="7">
        <v>43</v>
      </c>
      <c r="I207" s="7">
        <v>43</v>
      </c>
      <c r="J207" s="7">
        <v>43</v>
      </c>
      <c r="K207" s="7">
        <v>43</v>
      </c>
      <c r="L207" s="7">
        <v>43</v>
      </c>
      <c r="M207" s="7">
        <v>43</v>
      </c>
      <c r="N207" s="7">
        <v>43</v>
      </c>
      <c r="O207" s="7">
        <v>43</v>
      </c>
      <c r="P207" s="6" t="s">
        <v>31</v>
      </c>
      <c r="Q207" s="39" t="s">
        <v>25</v>
      </c>
      <c r="R207" s="39" t="s">
        <v>20</v>
      </c>
      <c r="S207" s="39" t="s">
        <v>21</v>
      </c>
      <c r="T207" s="6" t="s">
        <v>21</v>
      </c>
    </row>
    <row r="208" spans="1:20" ht="12.75" customHeight="1">
      <c r="A208" s="6" t="s">
        <v>1658</v>
      </c>
      <c r="B208" s="6" t="s">
        <v>2040</v>
      </c>
      <c r="C208" s="6" t="s">
        <v>37</v>
      </c>
      <c r="D208" s="7">
        <v>625.22</v>
      </c>
      <c r="E208" s="7">
        <v>627.91</v>
      </c>
      <c r="F208" s="7">
        <v>623.91</v>
      </c>
      <c r="G208" s="7">
        <v>617.81</v>
      </c>
      <c r="H208" s="7">
        <v>617.86</v>
      </c>
      <c r="I208" s="7">
        <v>592.96</v>
      </c>
      <c r="J208" s="7">
        <v>597.89</v>
      </c>
      <c r="K208" s="7">
        <v>594.5</v>
      </c>
      <c r="L208" s="7">
        <v>601.37</v>
      </c>
      <c r="M208" s="7">
        <v>617.6</v>
      </c>
      <c r="N208" s="7">
        <v>622.01</v>
      </c>
      <c r="O208" s="7">
        <v>624.58</v>
      </c>
      <c r="P208" s="6" t="s">
        <v>31</v>
      </c>
      <c r="Q208" s="39" t="s">
        <v>19</v>
      </c>
      <c r="R208" s="39" t="s">
        <v>20</v>
      </c>
      <c r="S208" s="39" t="s">
        <v>21</v>
      </c>
      <c r="T208" s="61"/>
    </row>
    <row r="209" spans="1:20" ht="12.75" customHeight="1">
      <c r="A209" s="6" t="s">
        <v>1659</v>
      </c>
      <c r="B209" s="6" t="s">
        <v>2041</v>
      </c>
      <c r="C209" s="6" t="s">
        <v>37</v>
      </c>
      <c r="D209" s="7">
        <v>246.86</v>
      </c>
      <c r="E209" s="7">
        <v>246.86</v>
      </c>
      <c r="F209" s="7">
        <v>246.86</v>
      </c>
      <c r="G209" s="7">
        <v>246.86</v>
      </c>
      <c r="H209" s="7">
        <v>246.86</v>
      </c>
      <c r="I209" s="7">
        <v>246.86</v>
      </c>
      <c r="J209" s="7">
        <v>246.86</v>
      </c>
      <c r="K209" s="7">
        <v>246.86</v>
      </c>
      <c r="L209" s="7">
        <v>246.86</v>
      </c>
      <c r="M209" s="7">
        <v>246.86</v>
      </c>
      <c r="N209" s="7">
        <v>246.86</v>
      </c>
      <c r="O209" s="7">
        <v>246.86</v>
      </c>
      <c r="P209" s="6" t="s">
        <v>31</v>
      </c>
      <c r="Q209" s="39" t="s">
        <v>19</v>
      </c>
      <c r="R209" s="39" t="s">
        <v>20</v>
      </c>
      <c r="S209" s="39" t="s">
        <v>21</v>
      </c>
      <c r="T209" s="6" t="s">
        <v>21</v>
      </c>
    </row>
    <row r="210" spans="1:20" ht="12.75" customHeight="1">
      <c r="A210" s="40" t="s">
        <v>270</v>
      </c>
      <c r="B210" s="6" t="s">
        <v>271</v>
      </c>
      <c r="C210" s="6" t="s">
        <v>37</v>
      </c>
      <c r="D210" s="7">
        <v>7.2</v>
      </c>
      <c r="E210" s="7">
        <v>7.2</v>
      </c>
      <c r="F210" s="7">
        <v>6.97</v>
      </c>
      <c r="G210" s="7">
        <v>6.69</v>
      </c>
      <c r="H210" s="7">
        <v>6.54</v>
      </c>
      <c r="I210" s="7">
        <v>5.51</v>
      </c>
      <c r="J210" s="7">
        <v>5.32</v>
      </c>
      <c r="K210" s="7">
        <v>5.44</v>
      </c>
      <c r="L210" s="7">
        <v>5.85</v>
      </c>
      <c r="M210" s="7">
        <v>6.41</v>
      </c>
      <c r="N210" s="7">
        <v>7.18</v>
      </c>
      <c r="O210" s="7">
        <v>6.88</v>
      </c>
      <c r="P210" s="6" t="s">
        <v>18</v>
      </c>
      <c r="Q210" s="39" t="s">
        <v>25</v>
      </c>
      <c r="R210" s="39" t="s">
        <v>20</v>
      </c>
      <c r="S210" s="39" t="s">
        <v>21</v>
      </c>
      <c r="T210" s="6" t="s">
        <v>21</v>
      </c>
    </row>
    <row r="211" spans="1:20" ht="12.75" customHeight="1">
      <c r="A211" s="6" t="s">
        <v>1660</v>
      </c>
      <c r="B211" s="6" t="s">
        <v>2042</v>
      </c>
      <c r="C211" s="6" t="s">
        <v>37</v>
      </c>
      <c r="D211" s="7">
        <v>10.11</v>
      </c>
      <c r="E211" s="7">
        <v>9.97</v>
      </c>
      <c r="F211" s="7">
        <v>9.45</v>
      </c>
      <c r="G211" s="7">
        <v>8.35</v>
      </c>
      <c r="H211" s="7">
        <v>8.63</v>
      </c>
      <c r="I211" s="7">
        <v>8.23</v>
      </c>
      <c r="J211" s="7">
        <v>9.41</v>
      </c>
      <c r="K211" s="7">
        <v>9.28</v>
      </c>
      <c r="L211" s="7">
        <v>9.17</v>
      </c>
      <c r="M211" s="7">
        <v>9.16</v>
      </c>
      <c r="N211" s="7">
        <v>9.99</v>
      </c>
      <c r="O211" s="7">
        <v>10.2</v>
      </c>
      <c r="P211" s="6" t="s">
        <v>31</v>
      </c>
      <c r="Q211" s="39" t="s">
        <v>25</v>
      </c>
      <c r="R211" s="39" t="s">
        <v>20</v>
      </c>
      <c r="S211" s="39" t="s">
        <v>21</v>
      </c>
      <c r="T211" s="6" t="s">
        <v>21</v>
      </c>
    </row>
    <row r="212" spans="1:20" ht="12.75" customHeight="1">
      <c r="A212" s="40" t="s">
        <v>272</v>
      </c>
      <c r="B212" s="6" t="s">
        <v>273</v>
      </c>
      <c r="C212" s="6" t="s">
        <v>37</v>
      </c>
      <c r="D212" s="7">
        <v>12.61</v>
      </c>
      <c r="E212" s="7">
        <v>13.07</v>
      </c>
      <c r="F212" s="7">
        <v>12.95</v>
      </c>
      <c r="G212" s="7">
        <v>11.17</v>
      </c>
      <c r="H212" s="7">
        <v>7.49</v>
      </c>
      <c r="I212" s="7">
        <v>6.5</v>
      </c>
      <c r="J212" s="7">
        <v>8.66</v>
      </c>
      <c r="K212" s="7">
        <v>8.84</v>
      </c>
      <c r="L212" s="7">
        <v>9.73</v>
      </c>
      <c r="M212" s="7">
        <v>10.67</v>
      </c>
      <c r="N212" s="7">
        <v>12.67</v>
      </c>
      <c r="O212" s="7">
        <v>12.91</v>
      </c>
      <c r="P212" s="6" t="s">
        <v>18</v>
      </c>
      <c r="Q212" s="39" t="s">
        <v>25</v>
      </c>
      <c r="R212" s="39" t="s">
        <v>20</v>
      </c>
      <c r="S212" s="39" t="s">
        <v>21</v>
      </c>
      <c r="T212" s="6" t="s">
        <v>21</v>
      </c>
    </row>
    <row r="213" spans="1:20" ht="12.75" customHeight="1">
      <c r="A213" s="40" t="s">
        <v>274</v>
      </c>
      <c r="B213" s="6" t="s">
        <v>275</v>
      </c>
      <c r="C213" s="6" t="s">
        <v>37</v>
      </c>
      <c r="D213" s="7">
        <v>0.41</v>
      </c>
      <c r="E213" s="7">
        <v>0.39</v>
      </c>
      <c r="F213" s="7">
        <v>0.48</v>
      </c>
      <c r="G213" s="7">
        <v>0.67</v>
      </c>
      <c r="H213" s="7">
        <v>1.48</v>
      </c>
      <c r="I213" s="7">
        <v>1.94</v>
      </c>
      <c r="J213" s="7">
        <v>1.52</v>
      </c>
      <c r="K213" s="7">
        <v>1.1</v>
      </c>
      <c r="L213" s="7">
        <v>0.78</v>
      </c>
      <c r="M213" s="7">
        <v>0.49</v>
      </c>
      <c r="N213" s="7">
        <v>0.47</v>
      </c>
      <c r="O213" s="7">
        <v>0.35</v>
      </c>
      <c r="P213" s="6" t="s">
        <v>18</v>
      </c>
      <c r="Q213" s="39" t="s">
        <v>25</v>
      </c>
      <c r="R213" s="39" t="s">
        <v>20</v>
      </c>
      <c r="S213" s="39" t="s">
        <v>21</v>
      </c>
      <c r="T213" s="6" t="s">
        <v>21</v>
      </c>
    </row>
    <row r="214" spans="1:20" ht="12.75" customHeight="1">
      <c r="A214" s="40" t="s">
        <v>276</v>
      </c>
      <c r="B214" s="6" t="s">
        <v>277</v>
      </c>
      <c r="C214" s="6" t="s">
        <v>37</v>
      </c>
      <c r="D214" s="7">
        <v>59.72</v>
      </c>
      <c r="E214" s="7">
        <v>57.58</v>
      </c>
      <c r="F214" s="7">
        <v>57.37</v>
      </c>
      <c r="G214" s="7">
        <v>56.05</v>
      </c>
      <c r="H214" s="7">
        <v>55.56</v>
      </c>
      <c r="I214" s="7">
        <v>55.56</v>
      </c>
      <c r="J214" s="7">
        <v>54.71</v>
      </c>
      <c r="K214" s="7">
        <v>54.35</v>
      </c>
      <c r="L214" s="7">
        <v>54.36</v>
      </c>
      <c r="M214" s="7">
        <v>52.52</v>
      </c>
      <c r="N214" s="7">
        <v>59.52</v>
      </c>
      <c r="O214" s="7">
        <v>58.84</v>
      </c>
      <c r="P214" s="6" t="s">
        <v>18</v>
      </c>
      <c r="Q214" s="39" t="s">
        <v>25</v>
      </c>
      <c r="R214" s="39" t="s">
        <v>20</v>
      </c>
      <c r="S214" s="39" t="s">
        <v>21</v>
      </c>
      <c r="T214" s="6" t="s">
        <v>21</v>
      </c>
    </row>
    <row r="215" spans="1:20" ht="12.75" customHeight="1">
      <c r="A215" s="6" t="s">
        <v>1661</v>
      </c>
      <c r="B215" s="6" t="s">
        <v>2043</v>
      </c>
      <c r="C215" s="6" t="s">
        <v>37</v>
      </c>
      <c r="D215" s="7">
        <v>0.9</v>
      </c>
      <c r="E215" s="7">
        <v>0.98</v>
      </c>
      <c r="F215" s="7">
        <v>0.65</v>
      </c>
      <c r="G215" s="7">
        <v>0.72</v>
      </c>
      <c r="H215" s="7">
        <v>1.81</v>
      </c>
      <c r="I215" s="7">
        <v>8.96</v>
      </c>
      <c r="J215" s="7">
        <v>7.38</v>
      </c>
      <c r="K215" s="7">
        <v>4.88</v>
      </c>
      <c r="L215" s="7">
        <v>0.6</v>
      </c>
      <c r="M215" s="7">
        <v>0.31</v>
      </c>
      <c r="N215" s="7">
        <v>0.38</v>
      </c>
      <c r="O215" s="7">
        <v>0.8</v>
      </c>
      <c r="P215" s="6" t="s">
        <v>31</v>
      </c>
      <c r="Q215" s="39" t="s">
        <v>25</v>
      </c>
      <c r="R215" s="39" t="s">
        <v>20</v>
      </c>
      <c r="S215" s="39" t="s">
        <v>21</v>
      </c>
      <c r="T215" s="6" t="s">
        <v>21</v>
      </c>
    </row>
    <row r="216" spans="1:20" ht="12.75" customHeight="1">
      <c r="A216" s="40" t="s">
        <v>278</v>
      </c>
      <c r="B216" s="6" t="s">
        <v>279</v>
      </c>
      <c r="C216" s="6" t="s">
        <v>37</v>
      </c>
      <c r="D216" s="7">
        <v>1.21</v>
      </c>
      <c r="E216" s="7">
        <v>1.15</v>
      </c>
      <c r="F216" s="7">
        <v>1.29</v>
      </c>
      <c r="G216" s="7">
        <v>1.57</v>
      </c>
      <c r="H216" s="7">
        <v>1.43</v>
      </c>
      <c r="I216" s="7">
        <v>1.38</v>
      </c>
      <c r="J216" s="7">
        <v>1.42</v>
      </c>
      <c r="K216" s="7">
        <v>1.25</v>
      </c>
      <c r="L216" s="7">
        <v>1.32</v>
      </c>
      <c r="M216" s="7">
        <v>1.06</v>
      </c>
      <c r="N216" s="7">
        <v>1.07</v>
      </c>
      <c r="O216" s="7">
        <v>1.41</v>
      </c>
      <c r="P216" s="6" t="s">
        <v>18</v>
      </c>
      <c r="Q216" s="39" t="s">
        <v>25</v>
      </c>
      <c r="R216" s="39" t="s">
        <v>20</v>
      </c>
      <c r="S216" s="39" t="s">
        <v>21</v>
      </c>
      <c r="T216" s="6" t="s">
        <v>21</v>
      </c>
    </row>
    <row r="217" spans="1:20" ht="12.75" customHeight="1">
      <c r="A217" s="6" t="s">
        <v>1662</v>
      </c>
      <c r="B217" s="6" t="s">
        <v>2044</v>
      </c>
      <c r="C217" s="6" t="s">
        <v>37</v>
      </c>
      <c r="D217" s="7">
        <v>0</v>
      </c>
      <c r="E217" s="7">
        <v>0.8</v>
      </c>
      <c r="F217" s="7">
        <v>5.62</v>
      </c>
      <c r="G217" s="7">
        <v>5.62</v>
      </c>
      <c r="H217" s="7">
        <v>5.6</v>
      </c>
      <c r="I217" s="7">
        <v>4.74</v>
      </c>
      <c r="J217" s="7">
        <v>0.8</v>
      </c>
      <c r="K217" s="7">
        <v>1.3</v>
      </c>
      <c r="L217" s="7">
        <v>1.6</v>
      </c>
      <c r="M217" s="7">
        <v>1.62</v>
      </c>
      <c r="N217" s="7">
        <v>0.66</v>
      </c>
      <c r="O217" s="7">
        <v>0.82</v>
      </c>
      <c r="P217" s="6" t="s">
        <v>31</v>
      </c>
      <c r="Q217" s="39" t="s">
        <v>25</v>
      </c>
      <c r="R217" s="39" t="s">
        <v>20</v>
      </c>
      <c r="S217" s="39" t="s">
        <v>21</v>
      </c>
      <c r="T217" s="6" t="s">
        <v>21</v>
      </c>
    </row>
    <row r="218" spans="1:20" ht="12.75" customHeight="1">
      <c r="A218" s="39" t="s">
        <v>280</v>
      </c>
      <c r="B218" s="6" t="s">
        <v>281</v>
      </c>
      <c r="C218" s="6" t="s">
        <v>37</v>
      </c>
      <c r="D218" s="7">
        <v>0.62</v>
      </c>
      <c r="E218" s="7">
        <v>4.65</v>
      </c>
      <c r="F218" s="7">
        <v>5.43</v>
      </c>
      <c r="G218" s="7">
        <v>6.82</v>
      </c>
      <c r="H218" s="7">
        <v>9.92</v>
      </c>
      <c r="I218" s="7">
        <v>20.31</v>
      </c>
      <c r="J218" s="7">
        <v>22.32</v>
      </c>
      <c r="K218" s="7">
        <v>19.22</v>
      </c>
      <c r="L218" s="7">
        <v>17.21</v>
      </c>
      <c r="M218" s="7">
        <v>11.47</v>
      </c>
      <c r="N218" s="7">
        <v>8.84</v>
      </c>
      <c r="O218" s="7">
        <v>5.43</v>
      </c>
      <c r="P218" s="6" t="s">
        <v>18</v>
      </c>
      <c r="Q218" s="39" t="s">
        <v>25</v>
      </c>
      <c r="R218" s="39" t="s">
        <v>20</v>
      </c>
      <c r="S218" s="39" t="s">
        <v>21</v>
      </c>
      <c r="T218" s="6" t="s">
        <v>21</v>
      </c>
    </row>
    <row r="219" spans="1:20" ht="12.75" customHeight="1">
      <c r="A219" s="39" t="s">
        <v>282</v>
      </c>
      <c r="B219" s="6" t="s">
        <v>283</v>
      </c>
      <c r="C219" s="6" t="s">
        <v>37</v>
      </c>
      <c r="D219" s="7">
        <v>0.37</v>
      </c>
      <c r="E219" s="7">
        <v>2.76</v>
      </c>
      <c r="F219" s="7">
        <v>3.22</v>
      </c>
      <c r="G219" s="7">
        <v>4.05</v>
      </c>
      <c r="H219" s="7">
        <v>5.89</v>
      </c>
      <c r="I219" s="7">
        <v>12.05</v>
      </c>
      <c r="J219" s="7">
        <v>13.25</v>
      </c>
      <c r="K219" s="7">
        <v>11.41</v>
      </c>
      <c r="L219" s="7">
        <v>10.21</v>
      </c>
      <c r="M219" s="7">
        <v>6.81</v>
      </c>
      <c r="N219" s="7">
        <v>5.24</v>
      </c>
      <c r="O219" s="7">
        <v>3.22</v>
      </c>
      <c r="P219" s="6" t="s">
        <v>18</v>
      </c>
      <c r="Q219" s="39" t="s">
        <v>25</v>
      </c>
      <c r="R219" s="39" t="s">
        <v>20</v>
      </c>
      <c r="S219" s="39" t="s">
        <v>21</v>
      </c>
      <c r="T219" s="6" t="s">
        <v>21</v>
      </c>
    </row>
    <row r="220" spans="1:20" ht="12.75" customHeight="1">
      <c r="A220" s="39" t="s">
        <v>284</v>
      </c>
      <c r="B220" s="6" t="s">
        <v>285</v>
      </c>
      <c r="C220" s="6" t="s">
        <v>37</v>
      </c>
      <c r="D220" s="7">
        <v>0.04</v>
      </c>
      <c r="E220" s="7">
        <v>0.3</v>
      </c>
      <c r="F220" s="7">
        <v>0.35</v>
      </c>
      <c r="G220" s="7">
        <v>0.44</v>
      </c>
      <c r="H220" s="7">
        <v>0.64</v>
      </c>
      <c r="I220" s="7">
        <v>1.31</v>
      </c>
      <c r="J220" s="7">
        <v>1.44</v>
      </c>
      <c r="K220" s="7">
        <v>1.24</v>
      </c>
      <c r="L220" s="7">
        <v>1.11</v>
      </c>
      <c r="M220" s="7">
        <v>0.74</v>
      </c>
      <c r="N220" s="7">
        <v>0.57</v>
      </c>
      <c r="O220" s="7">
        <v>0.35</v>
      </c>
      <c r="P220" s="6" t="s">
        <v>18</v>
      </c>
      <c r="Q220" s="39" t="s">
        <v>25</v>
      </c>
      <c r="R220" s="39" t="s">
        <v>286</v>
      </c>
      <c r="S220" s="39" t="s">
        <v>1588</v>
      </c>
      <c r="T220" s="6" t="s">
        <v>21</v>
      </c>
    </row>
    <row r="221" spans="1:20" ht="12.75" customHeight="1">
      <c r="A221" s="39" t="s">
        <v>287</v>
      </c>
      <c r="B221" s="6" t="s">
        <v>288</v>
      </c>
      <c r="C221" s="6" t="s">
        <v>37</v>
      </c>
      <c r="D221" s="7">
        <v>0.19</v>
      </c>
      <c r="E221" s="7">
        <v>1.44</v>
      </c>
      <c r="F221" s="7">
        <v>1.68</v>
      </c>
      <c r="G221" s="7">
        <v>2.11</v>
      </c>
      <c r="H221" s="7">
        <v>3.07</v>
      </c>
      <c r="I221" s="7">
        <v>6.29</v>
      </c>
      <c r="J221" s="7">
        <v>6.91</v>
      </c>
      <c r="K221" s="7">
        <v>5.95</v>
      </c>
      <c r="L221" s="7">
        <v>5.33</v>
      </c>
      <c r="M221" s="7">
        <v>3.55</v>
      </c>
      <c r="N221" s="7">
        <v>2.74</v>
      </c>
      <c r="O221" s="7">
        <v>1.68</v>
      </c>
      <c r="P221" s="6" t="s">
        <v>18</v>
      </c>
      <c r="Q221" s="39" t="s">
        <v>25</v>
      </c>
      <c r="R221" s="39" t="s">
        <v>286</v>
      </c>
      <c r="S221" s="39" t="s">
        <v>1589</v>
      </c>
      <c r="T221" s="6" t="s">
        <v>21</v>
      </c>
    </row>
    <row r="222" spans="1:20" ht="12.75" customHeight="1">
      <c r="A222" s="39" t="s">
        <v>289</v>
      </c>
      <c r="B222" s="6" t="s">
        <v>290</v>
      </c>
      <c r="C222" s="6" t="s">
        <v>27</v>
      </c>
      <c r="D222" s="7">
        <v>0.08</v>
      </c>
      <c r="E222" s="7">
        <v>0.6</v>
      </c>
      <c r="F222" s="7">
        <v>0.7</v>
      </c>
      <c r="G222" s="7">
        <v>0.88</v>
      </c>
      <c r="H222" s="7">
        <v>1.28</v>
      </c>
      <c r="I222" s="7">
        <v>2.62</v>
      </c>
      <c r="J222" s="7">
        <v>2.88</v>
      </c>
      <c r="K222" s="7">
        <v>2.48</v>
      </c>
      <c r="L222" s="7">
        <v>2.22</v>
      </c>
      <c r="M222" s="7">
        <v>1.48</v>
      </c>
      <c r="N222" s="7">
        <v>1.14</v>
      </c>
      <c r="O222" s="7">
        <v>0.7</v>
      </c>
      <c r="P222" s="6" t="s">
        <v>18</v>
      </c>
      <c r="Q222" s="39" t="s">
        <v>19</v>
      </c>
      <c r="R222" s="39" t="s">
        <v>20</v>
      </c>
      <c r="S222" s="39" t="s">
        <v>21</v>
      </c>
      <c r="T222" s="6" t="s">
        <v>21</v>
      </c>
    </row>
    <row r="223" spans="1:20" ht="12.75" customHeight="1">
      <c r="A223" s="39" t="s">
        <v>291</v>
      </c>
      <c r="B223" s="6" t="s">
        <v>292</v>
      </c>
      <c r="C223" s="6" t="s">
        <v>27</v>
      </c>
      <c r="D223" s="7">
        <v>0.04</v>
      </c>
      <c r="E223" s="7">
        <v>0.33</v>
      </c>
      <c r="F223" s="7">
        <v>0.39</v>
      </c>
      <c r="G223" s="7">
        <v>0.48</v>
      </c>
      <c r="H223" s="7">
        <v>0.7</v>
      </c>
      <c r="I223" s="7">
        <v>1.44</v>
      </c>
      <c r="J223" s="7">
        <v>1.58</v>
      </c>
      <c r="K223" s="7">
        <v>1.36</v>
      </c>
      <c r="L223" s="7">
        <v>1.22</v>
      </c>
      <c r="M223" s="7">
        <v>0.81</v>
      </c>
      <c r="N223" s="7">
        <v>0.63</v>
      </c>
      <c r="O223" s="7">
        <v>0.39</v>
      </c>
      <c r="P223" s="6" t="s">
        <v>18</v>
      </c>
      <c r="Q223" s="39" t="s">
        <v>19</v>
      </c>
      <c r="R223" s="39" t="s">
        <v>20</v>
      </c>
      <c r="S223" s="39" t="s">
        <v>21</v>
      </c>
      <c r="T223" s="6" t="s">
        <v>21</v>
      </c>
    </row>
    <row r="224" spans="1:20" ht="12.75" customHeight="1">
      <c r="A224" s="39" t="s">
        <v>293</v>
      </c>
      <c r="B224" s="6" t="s">
        <v>294</v>
      </c>
      <c r="C224" s="6" t="s">
        <v>39</v>
      </c>
      <c r="D224" s="7">
        <v>0</v>
      </c>
      <c r="E224" s="7">
        <v>0</v>
      </c>
      <c r="F224" s="7">
        <v>0</v>
      </c>
      <c r="G224" s="7">
        <v>0</v>
      </c>
      <c r="H224" s="7">
        <v>0</v>
      </c>
      <c r="I224" s="7">
        <v>0</v>
      </c>
      <c r="J224" s="7">
        <v>0</v>
      </c>
      <c r="K224" s="7">
        <v>0</v>
      </c>
      <c r="L224" s="7">
        <v>0</v>
      </c>
      <c r="M224" s="7">
        <v>0</v>
      </c>
      <c r="N224" s="7">
        <v>0</v>
      </c>
      <c r="O224" s="7">
        <v>0</v>
      </c>
      <c r="P224" s="6" t="s">
        <v>18</v>
      </c>
      <c r="Q224" s="39" t="s">
        <v>25</v>
      </c>
      <c r="R224" s="39" t="s">
        <v>29</v>
      </c>
      <c r="S224" s="39" t="s">
        <v>21</v>
      </c>
      <c r="T224" s="6" t="s">
        <v>21</v>
      </c>
    </row>
    <row r="225" spans="1:20" ht="12.75" customHeight="1">
      <c r="A225" s="6" t="s">
        <v>1663</v>
      </c>
      <c r="B225" s="6" t="s">
        <v>2045</v>
      </c>
      <c r="C225" s="6" t="s">
        <v>39</v>
      </c>
      <c r="D225" s="7">
        <v>28</v>
      </c>
      <c r="E225" s="7">
        <v>28</v>
      </c>
      <c r="F225" s="7">
        <v>28</v>
      </c>
      <c r="G225" s="7">
        <v>28</v>
      </c>
      <c r="H225" s="7">
        <v>28</v>
      </c>
      <c r="I225" s="7">
        <v>28</v>
      </c>
      <c r="J225" s="7">
        <v>28</v>
      </c>
      <c r="K225" s="7">
        <v>28</v>
      </c>
      <c r="L225" s="7">
        <v>28</v>
      </c>
      <c r="M225" s="7">
        <v>28</v>
      </c>
      <c r="N225" s="7">
        <v>28</v>
      </c>
      <c r="O225" s="7">
        <v>28</v>
      </c>
      <c r="P225" s="6" t="s">
        <v>31</v>
      </c>
      <c r="Q225" s="39" t="s">
        <v>25</v>
      </c>
      <c r="R225" s="39" t="s">
        <v>20</v>
      </c>
      <c r="S225" s="39" t="s">
        <v>21</v>
      </c>
      <c r="T225" s="6" t="s">
        <v>21</v>
      </c>
    </row>
    <row r="226" spans="1:20" ht="12.75" customHeight="1">
      <c r="A226" s="40" t="s">
        <v>295</v>
      </c>
      <c r="B226" s="6" t="s">
        <v>296</v>
      </c>
      <c r="C226" s="6" t="s">
        <v>37</v>
      </c>
      <c r="D226" s="7">
        <v>4.28</v>
      </c>
      <c r="E226" s="7">
        <v>4.21</v>
      </c>
      <c r="F226" s="7">
        <v>4.19</v>
      </c>
      <c r="G226" s="7">
        <v>4.3</v>
      </c>
      <c r="H226" s="7">
        <v>4.21</v>
      </c>
      <c r="I226" s="7">
        <v>4.21</v>
      </c>
      <c r="J226" s="7">
        <v>4.22</v>
      </c>
      <c r="K226" s="7">
        <v>4.28</v>
      </c>
      <c r="L226" s="7">
        <v>4.25</v>
      </c>
      <c r="M226" s="7">
        <v>4.28</v>
      </c>
      <c r="N226" s="7">
        <v>4.22</v>
      </c>
      <c r="O226" s="7">
        <v>4.29</v>
      </c>
      <c r="P226" s="6" t="s">
        <v>18</v>
      </c>
      <c r="Q226" s="39" t="s">
        <v>19</v>
      </c>
      <c r="R226" s="39" t="s">
        <v>20</v>
      </c>
      <c r="S226" s="39" t="s">
        <v>21</v>
      </c>
      <c r="T226" s="6" t="s">
        <v>21</v>
      </c>
    </row>
    <row r="227" spans="1:20" ht="12.75" customHeight="1">
      <c r="A227" s="40" t="s">
        <v>297</v>
      </c>
      <c r="B227" s="6" t="s">
        <v>298</v>
      </c>
      <c r="C227" s="6" t="s">
        <v>37</v>
      </c>
      <c r="D227" s="7">
        <v>0</v>
      </c>
      <c r="E227" s="7">
        <v>0</v>
      </c>
      <c r="F227" s="7">
        <v>0.31</v>
      </c>
      <c r="G227" s="7">
        <v>1</v>
      </c>
      <c r="H227" s="7">
        <v>0.71</v>
      </c>
      <c r="I227" s="7">
        <v>0.9</v>
      </c>
      <c r="J227" s="7">
        <v>1.05</v>
      </c>
      <c r="K227" s="7">
        <v>1.02</v>
      </c>
      <c r="L227" s="7">
        <v>0.77</v>
      </c>
      <c r="M227" s="7">
        <v>0</v>
      </c>
      <c r="N227" s="7">
        <v>0</v>
      </c>
      <c r="O227" s="7">
        <v>0</v>
      </c>
      <c r="P227" s="6" t="s">
        <v>18</v>
      </c>
      <c r="Q227" s="39" t="s">
        <v>19</v>
      </c>
      <c r="R227" s="39" t="s">
        <v>20</v>
      </c>
      <c r="S227" s="39" t="s">
        <v>21</v>
      </c>
      <c r="T227" s="6" t="s">
        <v>21</v>
      </c>
    </row>
    <row r="228" spans="1:20" ht="12.75" customHeight="1">
      <c r="A228" s="40" t="s">
        <v>299</v>
      </c>
      <c r="B228" s="6" t="s">
        <v>300</v>
      </c>
      <c r="C228" s="6" t="s">
        <v>37</v>
      </c>
      <c r="D228" s="7">
        <v>1.97</v>
      </c>
      <c r="E228" s="7">
        <v>3.05</v>
      </c>
      <c r="F228" s="7">
        <v>3.07</v>
      </c>
      <c r="G228" s="7">
        <v>3.5</v>
      </c>
      <c r="H228" s="7">
        <v>3.01</v>
      </c>
      <c r="I228" s="7">
        <v>1.06</v>
      </c>
      <c r="J228" s="7">
        <v>0.07</v>
      </c>
      <c r="K228" s="7">
        <v>0</v>
      </c>
      <c r="L228" s="7">
        <v>0</v>
      </c>
      <c r="M228" s="7">
        <v>0.14</v>
      </c>
      <c r="N228" s="7">
        <v>0.09</v>
      </c>
      <c r="O228" s="7">
        <v>0.65</v>
      </c>
      <c r="P228" s="6" t="s">
        <v>18</v>
      </c>
      <c r="Q228" s="39" t="s">
        <v>19</v>
      </c>
      <c r="R228" s="39" t="s">
        <v>20</v>
      </c>
      <c r="S228" s="39" t="s">
        <v>21</v>
      </c>
      <c r="T228" s="6" t="s">
        <v>21</v>
      </c>
    </row>
    <row r="229" spans="1:20" ht="12.75" customHeight="1">
      <c r="A229" s="40" t="s">
        <v>301</v>
      </c>
      <c r="B229" s="6" t="s">
        <v>302</v>
      </c>
      <c r="C229" s="6" t="s">
        <v>37</v>
      </c>
      <c r="D229" s="7">
        <v>1.3</v>
      </c>
      <c r="E229" s="7">
        <v>1.35</v>
      </c>
      <c r="F229" s="7">
        <v>1.55</v>
      </c>
      <c r="G229" s="7">
        <v>1.41</v>
      </c>
      <c r="H229" s="7">
        <v>1.07</v>
      </c>
      <c r="I229" s="7">
        <v>0.36</v>
      </c>
      <c r="J229" s="7">
        <v>0.08</v>
      </c>
      <c r="K229" s="7">
        <v>0.01</v>
      </c>
      <c r="L229" s="7">
        <v>0</v>
      </c>
      <c r="M229" s="7">
        <v>0.08</v>
      </c>
      <c r="N229" s="7">
        <v>0</v>
      </c>
      <c r="O229" s="7">
        <v>0.74</v>
      </c>
      <c r="P229" s="6" t="s">
        <v>18</v>
      </c>
      <c r="Q229" s="39" t="s">
        <v>19</v>
      </c>
      <c r="R229" s="39" t="s">
        <v>20</v>
      </c>
      <c r="S229" s="39" t="s">
        <v>21</v>
      </c>
      <c r="T229" s="6" t="s">
        <v>21</v>
      </c>
    </row>
    <row r="230" spans="1:20" ht="12.75" customHeight="1">
      <c r="A230" s="6" t="s">
        <v>1664</v>
      </c>
      <c r="B230" s="6" t="s">
        <v>2046</v>
      </c>
      <c r="C230" s="6" t="s">
        <v>37</v>
      </c>
      <c r="D230" s="7">
        <v>0.34</v>
      </c>
      <c r="E230" s="7">
        <v>2.33</v>
      </c>
      <c r="F230" s="7">
        <v>0.58</v>
      </c>
      <c r="G230" s="7">
        <v>1.28</v>
      </c>
      <c r="H230" s="7">
        <v>1.3</v>
      </c>
      <c r="I230" s="7">
        <v>0.76</v>
      </c>
      <c r="J230" s="7">
        <v>0</v>
      </c>
      <c r="K230" s="7">
        <v>0</v>
      </c>
      <c r="L230" s="7">
        <v>0</v>
      </c>
      <c r="M230" s="7">
        <v>1.2</v>
      </c>
      <c r="N230" s="7">
        <v>0.4</v>
      </c>
      <c r="O230" s="7">
        <v>0.8</v>
      </c>
      <c r="P230" s="6" t="s">
        <v>31</v>
      </c>
      <c r="Q230" s="39" t="s">
        <v>19</v>
      </c>
      <c r="R230" s="39" t="s">
        <v>20</v>
      </c>
      <c r="S230" s="39" t="s">
        <v>21</v>
      </c>
      <c r="T230" s="6" t="s">
        <v>21</v>
      </c>
    </row>
    <row r="231" spans="1:20" ht="12.75" customHeight="1">
      <c r="A231" s="40" t="s">
        <v>303</v>
      </c>
      <c r="B231" s="6" t="s">
        <v>304</v>
      </c>
      <c r="C231" s="6" t="s">
        <v>37</v>
      </c>
      <c r="D231" s="7">
        <v>0.88</v>
      </c>
      <c r="E231" s="7">
        <v>1.3</v>
      </c>
      <c r="F231" s="7">
        <v>0.84</v>
      </c>
      <c r="G231" s="7">
        <v>1</v>
      </c>
      <c r="H231" s="7">
        <v>0.67</v>
      </c>
      <c r="I231" s="7">
        <v>0.45</v>
      </c>
      <c r="J231" s="7">
        <v>0.13</v>
      </c>
      <c r="K231" s="7">
        <v>0</v>
      </c>
      <c r="L231" s="7">
        <v>0</v>
      </c>
      <c r="M231" s="7">
        <v>0.04</v>
      </c>
      <c r="N231" s="7">
        <v>0.09</v>
      </c>
      <c r="O231" s="7">
        <v>0.46</v>
      </c>
      <c r="P231" s="6" t="s">
        <v>18</v>
      </c>
      <c r="Q231" s="39" t="s">
        <v>19</v>
      </c>
      <c r="R231" s="39" t="s">
        <v>20</v>
      </c>
      <c r="S231" s="39" t="s">
        <v>21</v>
      </c>
      <c r="T231" s="6" t="s">
        <v>21</v>
      </c>
    </row>
    <row r="232" spans="1:20" ht="12.75" customHeight="1">
      <c r="A232" s="40" t="s">
        <v>305</v>
      </c>
      <c r="B232" s="6" t="s">
        <v>306</v>
      </c>
      <c r="C232" s="6" t="s">
        <v>37</v>
      </c>
      <c r="D232" s="7">
        <v>0.85</v>
      </c>
      <c r="E232" s="7">
        <v>0.84</v>
      </c>
      <c r="F232" s="7">
        <v>0.78</v>
      </c>
      <c r="G232" s="7">
        <v>0.85</v>
      </c>
      <c r="H232" s="7">
        <v>0.48</v>
      </c>
      <c r="I232" s="7">
        <v>0.37</v>
      </c>
      <c r="J232" s="7">
        <v>0.13</v>
      </c>
      <c r="K232" s="7">
        <v>0.03</v>
      </c>
      <c r="L232" s="7">
        <v>0.01</v>
      </c>
      <c r="M232" s="7">
        <v>0.18</v>
      </c>
      <c r="N232" s="7">
        <v>0.53</v>
      </c>
      <c r="O232" s="7">
        <v>0.69</v>
      </c>
      <c r="P232" s="6" t="s">
        <v>18</v>
      </c>
      <c r="Q232" s="39" t="s">
        <v>19</v>
      </c>
      <c r="R232" s="39" t="s">
        <v>20</v>
      </c>
      <c r="S232" s="39" t="s">
        <v>21</v>
      </c>
      <c r="T232" s="6" t="s">
        <v>21</v>
      </c>
    </row>
    <row r="233" spans="1:20" ht="12.75" customHeight="1">
      <c r="A233" s="40" t="s">
        <v>307</v>
      </c>
      <c r="B233" s="6" t="s">
        <v>308</v>
      </c>
      <c r="C233" s="6" t="s">
        <v>154</v>
      </c>
      <c r="D233" s="7">
        <v>5.72</v>
      </c>
      <c r="E233" s="7">
        <v>5.46</v>
      </c>
      <c r="F233" s="7">
        <v>5.8</v>
      </c>
      <c r="G233" s="7">
        <v>5.21</v>
      </c>
      <c r="H233" s="7">
        <v>5.26</v>
      </c>
      <c r="I233" s="7">
        <v>5.82</v>
      </c>
      <c r="J233" s="7">
        <v>5.78</v>
      </c>
      <c r="K233" s="7">
        <v>5.09</v>
      </c>
      <c r="L233" s="7">
        <v>4.85</v>
      </c>
      <c r="M233" s="7">
        <v>5.7</v>
      </c>
      <c r="N233" s="7">
        <v>5.66</v>
      </c>
      <c r="O233" s="7">
        <v>5.64</v>
      </c>
      <c r="P233" s="6" t="s">
        <v>18</v>
      </c>
      <c r="Q233" s="39" t="s">
        <v>25</v>
      </c>
      <c r="R233" s="39" t="s">
        <v>20</v>
      </c>
      <c r="S233" s="39" t="s">
        <v>21</v>
      </c>
      <c r="T233" s="6" t="s">
        <v>21</v>
      </c>
    </row>
    <row r="234" spans="1:20" ht="12.75" customHeight="1">
      <c r="A234" s="39" t="s">
        <v>309</v>
      </c>
      <c r="B234" s="6" t="s">
        <v>310</v>
      </c>
      <c r="C234" s="6" t="s">
        <v>154</v>
      </c>
      <c r="D234" s="7">
        <v>0.56</v>
      </c>
      <c r="E234" s="7">
        <v>4.17</v>
      </c>
      <c r="F234" s="7">
        <v>4.87</v>
      </c>
      <c r="G234" s="7">
        <v>6.12</v>
      </c>
      <c r="H234" s="7">
        <v>8.9</v>
      </c>
      <c r="I234" s="7">
        <v>18.21</v>
      </c>
      <c r="J234" s="7">
        <v>20.02</v>
      </c>
      <c r="K234" s="7">
        <v>17.24</v>
      </c>
      <c r="L234" s="7">
        <v>15.43</v>
      </c>
      <c r="M234" s="7">
        <v>10.29</v>
      </c>
      <c r="N234" s="7">
        <v>7.92</v>
      </c>
      <c r="O234" s="7">
        <v>4.87</v>
      </c>
      <c r="P234" s="6" t="s">
        <v>18</v>
      </c>
      <c r="Q234" s="39" t="s">
        <v>25</v>
      </c>
      <c r="R234" s="39" t="s">
        <v>20</v>
      </c>
      <c r="S234" s="39" t="s">
        <v>21</v>
      </c>
      <c r="T234" s="6" t="s">
        <v>21</v>
      </c>
    </row>
    <row r="235" spans="1:20" ht="12.75" customHeight="1">
      <c r="A235" s="39" t="s">
        <v>311</v>
      </c>
      <c r="B235" s="6" t="s">
        <v>312</v>
      </c>
      <c r="C235" s="6" t="s">
        <v>154</v>
      </c>
      <c r="D235" s="7">
        <v>0.01</v>
      </c>
      <c r="E235" s="7">
        <v>0.06</v>
      </c>
      <c r="F235" s="7">
        <v>0.07</v>
      </c>
      <c r="G235" s="7">
        <v>0.09</v>
      </c>
      <c r="H235" s="7">
        <v>0.13</v>
      </c>
      <c r="I235" s="7">
        <v>0.26</v>
      </c>
      <c r="J235" s="7">
        <v>0.29</v>
      </c>
      <c r="K235" s="7">
        <v>0.25</v>
      </c>
      <c r="L235" s="7">
        <v>0.22</v>
      </c>
      <c r="M235" s="7">
        <v>0.15</v>
      </c>
      <c r="N235" s="7">
        <v>0.11</v>
      </c>
      <c r="O235" s="7">
        <v>0.07</v>
      </c>
      <c r="P235" s="6" t="s">
        <v>18</v>
      </c>
      <c r="Q235" s="39" t="s">
        <v>25</v>
      </c>
      <c r="R235" s="39" t="s">
        <v>20</v>
      </c>
      <c r="S235" s="39" t="s">
        <v>21</v>
      </c>
      <c r="T235" s="6" t="s">
        <v>21</v>
      </c>
    </row>
    <row r="236" spans="1:20" ht="12.75" customHeight="1">
      <c r="A236" s="39" t="s">
        <v>313</v>
      </c>
      <c r="B236" s="6" t="s">
        <v>314</v>
      </c>
      <c r="C236" s="6" t="s">
        <v>154</v>
      </c>
      <c r="D236" s="7">
        <v>0.02</v>
      </c>
      <c r="E236" s="7">
        <v>0.15</v>
      </c>
      <c r="F236" s="7">
        <v>0.18</v>
      </c>
      <c r="G236" s="7">
        <v>0.22</v>
      </c>
      <c r="H236" s="7">
        <v>0.32</v>
      </c>
      <c r="I236" s="7">
        <v>0.66</v>
      </c>
      <c r="J236" s="7">
        <v>0.72</v>
      </c>
      <c r="K236" s="7">
        <v>0.62</v>
      </c>
      <c r="L236" s="7">
        <v>0.56</v>
      </c>
      <c r="M236" s="7">
        <v>0.37</v>
      </c>
      <c r="N236" s="7">
        <v>0.29</v>
      </c>
      <c r="O236" s="7">
        <v>0.18</v>
      </c>
      <c r="P236" s="6" t="s">
        <v>18</v>
      </c>
      <c r="Q236" s="39" t="s">
        <v>25</v>
      </c>
      <c r="R236" s="39" t="s">
        <v>20</v>
      </c>
      <c r="S236" s="39" t="s">
        <v>21</v>
      </c>
      <c r="T236" s="6" t="s">
        <v>21</v>
      </c>
    </row>
    <row r="237" spans="1:20" ht="12.75" customHeight="1">
      <c r="A237" s="39" t="s">
        <v>315</v>
      </c>
      <c r="B237" s="6" t="s">
        <v>316</v>
      </c>
      <c r="C237" s="6" t="s">
        <v>154</v>
      </c>
      <c r="D237" s="7">
        <v>0.02</v>
      </c>
      <c r="E237" s="7">
        <v>0.13</v>
      </c>
      <c r="F237" s="7">
        <v>0.15</v>
      </c>
      <c r="G237" s="7">
        <v>0.19</v>
      </c>
      <c r="H237" s="7">
        <v>0.28</v>
      </c>
      <c r="I237" s="7">
        <v>0.57</v>
      </c>
      <c r="J237" s="7">
        <v>0.62</v>
      </c>
      <c r="K237" s="7">
        <v>0.54</v>
      </c>
      <c r="L237" s="7">
        <v>0.48</v>
      </c>
      <c r="M237" s="7">
        <v>0.32</v>
      </c>
      <c r="N237" s="7">
        <v>0.25</v>
      </c>
      <c r="O237" s="7">
        <v>0.15</v>
      </c>
      <c r="P237" s="6" t="s">
        <v>18</v>
      </c>
      <c r="Q237" s="39" t="s">
        <v>25</v>
      </c>
      <c r="R237" s="39" t="s">
        <v>286</v>
      </c>
      <c r="S237" s="39" t="s">
        <v>1590</v>
      </c>
      <c r="T237" s="6" t="s">
        <v>21</v>
      </c>
    </row>
    <row r="238" spans="1:20" ht="12.75" customHeight="1">
      <c r="A238" s="40" t="s">
        <v>317</v>
      </c>
      <c r="B238" s="6" t="s">
        <v>318</v>
      </c>
      <c r="C238" s="6" t="s">
        <v>27</v>
      </c>
      <c r="D238" s="7">
        <v>0</v>
      </c>
      <c r="E238" s="7">
        <v>0</v>
      </c>
      <c r="F238" s="7">
        <v>0.01</v>
      </c>
      <c r="G238" s="7">
        <v>0.47</v>
      </c>
      <c r="H238" s="7">
        <v>1.16</v>
      </c>
      <c r="I238" s="7">
        <v>1.39</v>
      </c>
      <c r="J238" s="7">
        <v>1.27</v>
      </c>
      <c r="K238" s="7">
        <v>0.88</v>
      </c>
      <c r="L238" s="7">
        <v>0.66</v>
      </c>
      <c r="M238" s="7">
        <v>0.34</v>
      </c>
      <c r="N238" s="7">
        <v>0</v>
      </c>
      <c r="O238" s="7">
        <v>0</v>
      </c>
      <c r="P238" s="6" t="s">
        <v>18</v>
      </c>
      <c r="Q238" s="39" t="s">
        <v>19</v>
      </c>
      <c r="R238" s="39" t="s">
        <v>20</v>
      </c>
      <c r="S238" s="39" t="s">
        <v>21</v>
      </c>
      <c r="T238" s="6" t="s">
        <v>21</v>
      </c>
    </row>
    <row r="239" spans="1:20" ht="12.75" customHeight="1">
      <c r="A239" s="6" t="s">
        <v>1665</v>
      </c>
      <c r="B239" s="6" t="s">
        <v>2047</v>
      </c>
      <c r="C239" s="6" t="s">
        <v>41</v>
      </c>
      <c r="D239" s="7">
        <v>42</v>
      </c>
      <c r="E239" s="7">
        <v>40.52</v>
      </c>
      <c r="F239" s="7">
        <v>50.29</v>
      </c>
      <c r="G239" s="7">
        <v>46.8</v>
      </c>
      <c r="H239" s="7">
        <v>35.2</v>
      </c>
      <c r="I239" s="7">
        <v>30</v>
      </c>
      <c r="J239" s="7">
        <v>40.62</v>
      </c>
      <c r="K239" s="7">
        <v>47.6</v>
      </c>
      <c r="L239" s="7">
        <v>44.61</v>
      </c>
      <c r="M239" s="7">
        <v>28</v>
      </c>
      <c r="N239" s="7">
        <v>19.2</v>
      </c>
      <c r="O239" s="7">
        <v>27.2</v>
      </c>
      <c r="P239" s="6" t="s">
        <v>31</v>
      </c>
      <c r="Q239" s="39" t="s">
        <v>19</v>
      </c>
      <c r="R239" s="39" t="s">
        <v>20</v>
      </c>
      <c r="S239" s="39" t="s">
        <v>21</v>
      </c>
      <c r="T239" s="6" t="s">
        <v>2389</v>
      </c>
    </row>
    <row r="240" spans="1:20" ht="12.75" customHeight="1">
      <c r="A240" s="40" t="s">
        <v>319</v>
      </c>
      <c r="B240" s="6" t="s">
        <v>320</v>
      </c>
      <c r="C240" s="6" t="s">
        <v>27</v>
      </c>
      <c r="D240" s="7">
        <v>0</v>
      </c>
      <c r="E240" s="7">
        <v>0</v>
      </c>
      <c r="F240" s="7">
        <v>0</v>
      </c>
      <c r="G240" s="7">
        <v>0</v>
      </c>
      <c r="H240" s="7">
        <v>0</v>
      </c>
      <c r="I240" s="7">
        <v>0</v>
      </c>
      <c r="J240" s="7">
        <v>0</v>
      </c>
      <c r="K240" s="7">
        <v>0</v>
      </c>
      <c r="L240" s="7">
        <v>0.11</v>
      </c>
      <c r="M240" s="7">
        <v>0.37</v>
      </c>
      <c r="N240" s="7">
        <v>0.26</v>
      </c>
      <c r="O240" s="7">
        <v>0</v>
      </c>
      <c r="P240" s="6" t="s">
        <v>18</v>
      </c>
      <c r="Q240" s="39" t="s">
        <v>19</v>
      </c>
      <c r="R240" s="39" t="s">
        <v>20</v>
      </c>
      <c r="S240" s="39" t="s">
        <v>21</v>
      </c>
      <c r="T240" s="6" t="s">
        <v>21</v>
      </c>
    </row>
    <row r="241" spans="1:20" ht="12.75" customHeight="1">
      <c r="A241" s="40" t="s">
        <v>321</v>
      </c>
      <c r="B241" s="6" t="s">
        <v>322</v>
      </c>
      <c r="C241" s="6" t="s">
        <v>27</v>
      </c>
      <c r="D241" s="7">
        <v>0</v>
      </c>
      <c r="E241" s="7">
        <v>0</v>
      </c>
      <c r="F241" s="7">
        <v>0</v>
      </c>
      <c r="G241" s="7">
        <v>0</v>
      </c>
      <c r="H241" s="7">
        <v>0</v>
      </c>
      <c r="I241" s="7">
        <v>0</v>
      </c>
      <c r="J241" s="7">
        <v>0</v>
      </c>
      <c r="K241" s="7">
        <v>0</v>
      </c>
      <c r="L241" s="7">
        <v>0</v>
      </c>
      <c r="M241" s="7">
        <v>0</v>
      </c>
      <c r="N241" s="7">
        <v>0</v>
      </c>
      <c r="O241" s="7">
        <v>0</v>
      </c>
      <c r="P241" s="6" t="s">
        <v>18</v>
      </c>
      <c r="Q241" s="39" t="s">
        <v>19</v>
      </c>
      <c r="R241" s="39" t="s">
        <v>20</v>
      </c>
      <c r="S241" s="39" t="s">
        <v>21</v>
      </c>
      <c r="T241" s="6" t="s">
        <v>21</v>
      </c>
    </row>
    <row r="242" spans="1:20" ht="12.75" customHeight="1">
      <c r="A242" s="40" t="s">
        <v>323</v>
      </c>
      <c r="B242" s="6" t="s">
        <v>324</v>
      </c>
      <c r="C242" s="6" t="s">
        <v>43</v>
      </c>
      <c r="D242" s="7">
        <v>222.23</v>
      </c>
      <c r="E242" s="7">
        <v>223.89</v>
      </c>
      <c r="F242" s="7">
        <v>153.7</v>
      </c>
      <c r="G242" s="7">
        <v>226.85</v>
      </c>
      <c r="H242" s="7">
        <v>228</v>
      </c>
      <c r="I242" s="7">
        <v>229.14</v>
      </c>
      <c r="J242" s="7">
        <v>227.06</v>
      </c>
      <c r="K242" s="7">
        <v>222.84</v>
      </c>
      <c r="L242" s="7">
        <v>215.79</v>
      </c>
      <c r="M242" s="7">
        <v>215.91</v>
      </c>
      <c r="N242" s="7">
        <v>217.86</v>
      </c>
      <c r="O242" s="7">
        <v>220.49</v>
      </c>
      <c r="P242" s="6" t="s">
        <v>18</v>
      </c>
      <c r="Q242" s="39" t="s">
        <v>19</v>
      </c>
      <c r="R242" s="39" t="s">
        <v>20</v>
      </c>
      <c r="S242" s="39" t="s">
        <v>21</v>
      </c>
      <c r="T242" s="6" t="s">
        <v>21</v>
      </c>
    </row>
    <row r="243" spans="1:20" ht="12.75" customHeight="1">
      <c r="A243" s="39" t="s">
        <v>325</v>
      </c>
      <c r="B243" s="6" t="s">
        <v>326</v>
      </c>
      <c r="C243" s="6" t="s">
        <v>154</v>
      </c>
      <c r="D243" s="7">
        <v>8.84</v>
      </c>
      <c r="E243" s="7">
        <v>9.4</v>
      </c>
      <c r="F243" s="7">
        <v>8.26</v>
      </c>
      <c r="G243" s="7">
        <v>7.91</v>
      </c>
      <c r="H243" s="7">
        <v>8.41</v>
      </c>
      <c r="I243" s="7">
        <v>7.71</v>
      </c>
      <c r="J243" s="7">
        <v>7.16</v>
      </c>
      <c r="K243" s="7">
        <v>5.44</v>
      </c>
      <c r="L243" s="7">
        <v>5.62</v>
      </c>
      <c r="M243" s="7">
        <v>5.22</v>
      </c>
      <c r="N243" s="7">
        <v>7.03</v>
      </c>
      <c r="O243" s="7">
        <v>8.52</v>
      </c>
      <c r="P243" s="6" t="s">
        <v>18</v>
      </c>
      <c r="Q243" s="39" t="s">
        <v>25</v>
      </c>
      <c r="R243" s="39" t="s">
        <v>20</v>
      </c>
      <c r="S243" s="39" t="s">
        <v>21</v>
      </c>
      <c r="T243" s="6" t="s">
        <v>21</v>
      </c>
    </row>
    <row r="244" spans="1:20" ht="12.75" customHeight="1">
      <c r="A244" s="39" t="s">
        <v>327</v>
      </c>
      <c r="B244" s="6" t="s">
        <v>328</v>
      </c>
      <c r="C244" s="6" t="s">
        <v>103</v>
      </c>
      <c r="D244" s="7">
        <v>0</v>
      </c>
      <c r="E244" s="7">
        <v>0</v>
      </c>
      <c r="F244" s="7">
        <v>0</v>
      </c>
      <c r="G244" s="7">
        <v>0</v>
      </c>
      <c r="H244" s="7">
        <v>0</v>
      </c>
      <c r="I244" s="7">
        <v>0</v>
      </c>
      <c r="J244" s="7">
        <v>0</v>
      </c>
      <c r="K244" s="7">
        <v>0</v>
      </c>
      <c r="L244" s="7">
        <v>0</v>
      </c>
      <c r="M244" s="7">
        <v>0</v>
      </c>
      <c r="N244" s="7">
        <v>0</v>
      </c>
      <c r="O244" s="7">
        <v>0</v>
      </c>
      <c r="P244" s="6" t="s">
        <v>18</v>
      </c>
      <c r="Q244" s="39" t="s">
        <v>19</v>
      </c>
      <c r="R244" s="39" t="s">
        <v>29</v>
      </c>
      <c r="S244" s="39" t="s">
        <v>21</v>
      </c>
      <c r="T244" s="6" t="s">
        <v>21</v>
      </c>
    </row>
    <row r="245" spans="1:20" ht="12.75" customHeight="1">
      <c r="A245" s="6" t="s">
        <v>1666</v>
      </c>
      <c r="B245" s="6" t="s">
        <v>2048</v>
      </c>
      <c r="C245" s="6" t="s">
        <v>43</v>
      </c>
      <c r="D245" s="7">
        <v>6</v>
      </c>
      <c r="E245" s="7">
        <v>6</v>
      </c>
      <c r="F245" s="7">
        <v>6</v>
      </c>
      <c r="G245" s="7">
        <v>6</v>
      </c>
      <c r="H245" s="7">
        <v>6</v>
      </c>
      <c r="I245" s="7">
        <v>6</v>
      </c>
      <c r="J245" s="7">
        <v>6</v>
      </c>
      <c r="K245" s="7">
        <v>6</v>
      </c>
      <c r="L245" s="7">
        <v>6</v>
      </c>
      <c r="M245" s="7">
        <v>6</v>
      </c>
      <c r="N245" s="7">
        <v>6</v>
      </c>
      <c r="O245" s="7">
        <v>6</v>
      </c>
      <c r="P245" s="6" t="s">
        <v>31</v>
      </c>
      <c r="Q245" s="39" t="s">
        <v>19</v>
      </c>
      <c r="R245" s="39" t="s">
        <v>20</v>
      </c>
      <c r="S245" s="39" t="s">
        <v>21</v>
      </c>
      <c r="T245" s="6" t="s">
        <v>21</v>
      </c>
    </row>
    <row r="246" spans="1:20" ht="12.75" customHeight="1">
      <c r="A246" s="6" t="s">
        <v>1667</v>
      </c>
      <c r="B246" s="6" t="s">
        <v>2049</v>
      </c>
      <c r="C246" s="6" t="s">
        <v>43</v>
      </c>
      <c r="D246" s="7">
        <v>24</v>
      </c>
      <c r="E246" s="7">
        <v>24</v>
      </c>
      <c r="F246" s="7">
        <v>24</v>
      </c>
      <c r="G246" s="7">
        <v>24</v>
      </c>
      <c r="H246" s="7">
        <v>24</v>
      </c>
      <c r="I246" s="7">
        <v>24</v>
      </c>
      <c r="J246" s="7">
        <v>24</v>
      </c>
      <c r="K246" s="7">
        <v>24</v>
      </c>
      <c r="L246" s="7">
        <v>24</v>
      </c>
      <c r="M246" s="7">
        <v>24</v>
      </c>
      <c r="N246" s="7">
        <v>24</v>
      </c>
      <c r="O246" s="7">
        <v>24</v>
      </c>
      <c r="P246" s="6" t="s">
        <v>31</v>
      </c>
      <c r="Q246" s="39" t="s">
        <v>19</v>
      </c>
      <c r="R246" s="39" t="s">
        <v>20</v>
      </c>
      <c r="S246" s="39" t="s">
        <v>21</v>
      </c>
      <c r="T246" s="6" t="s">
        <v>21</v>
      </c>
    </row>
    <row r="247" spans="1:20" ht="12.75" customHeight="1">
      <c r="A247" s="6" t="s">
        <v>1668</v>
      </c>
      <c r="B247" s="6" t="s">
        <v>2050</v>
      </c>
      <c r="C247" s="6" t="s">
        <v>43</v>
      </c>
      <c r="D247" s="7">
        <v>24</v>
      </c>
      <c r="E247" s="7">
        <v>24</v>
      </c>
      <c r="F247" s="7">
        <v>24</v>
      </c>
      <c r="G247" s="7">
        <v>24</v>
      </c>
      <c r="H247" s="7">
        <v>24</v>
      </c>
      <c r="I247" s="7">
        <v>24</v>
      </c>
      <c r="J247" s="7">
        <v>24</v>
      </c>
      <c r="K247" s="7">
        <v>24</v>
      </c>
      <c r="L247" s="7">
        <v>24</v>
      </c>
      <c r="M247" s="7">
        <v>24</v>
      </c>
      <c r="N247" s="7">
        <v>24</v>
      </c>
      <c r="O247" s="7">
        <v>24</v>
      </c>
      <c r="P247" s="6" t="s">
        <v>31</v>
      </c>
      <c r="Q247" s="39" t="s">
        <v>19</v>
      </c>
      <c r="R247" s="39" t="s">
        <v>20</v>
      </c>
      <c r="S247" s="39" t="s">
        <v>21</v>
      </c>
      <c r="T247" s="6" t="s">
        <v>21</v>
      </c>
    </row>
    <row r="248" spans="1:20" ht="12.75" customHeight="1">
      <c r="A248" s="39" t="s">
        <v>329</v>
      </c>
      <c r="B248" s="6" t="s">
        <v>330</v>
      </c>
      <c r="C248" s="6" t="s">
        <v>154</v>
      </c>
      <c r="D248" s="7">
        <v>0.52</v>
      </c>
      <c r="E248" s="7">
        <v>3.9</v>
      </c>
      <c r="F248" s="7">
        <v>4.55</v>
      </c>
      <c r="G248" s="7">
        <v>5.72</v>
      </c>
      <c r="H248" s="7">
        <v>8.32</v>
      </c>
      <c r="I248" s="7">
        <v>17.03</v>
      </c>
      <c r="J248" s="7">
        <v>18.72</v>
      </c>
      <c r="K248" s="7">
        <v>16.12</v>
      </c>
      <c r="L248" s="7">
        <v>14.43</v>
      </c>
      <c r="M248" s="7">
        <v>9.62</v>
      </c>
      <c r="N248" s="7">
        <v>7.41</v>
      </c>
      <c r="O248" s="7">
        <v>4.55</v>
      </c>
      <c r="P248" s="6" t="s">
        <v>18</v>
      </c>
      <c r="Q248" s="39" t="s">
        <v>25</v>
      </c>
      <c r="R248" s="39" t="s">
        <v>20</v>
      </c>
      <c r="S248" s="39" t="s">
        <v>21</v>
      </c>
      <c r="T248" s="6" t="s">
        <v>21</v>
      </c>
    </row>
    <row r="249" spans="1:20" ht="12.75" customHeight="1">
      <c r="A249" s="40" t="s">
        <v>331</v>
      </c>
      <c r="B249" s="6" t="s">
        <v>332</v>
      </c>
      <c r="C249" s="6" t="s">
        <v>30</v>
      </c>
      <c r="D249" s="7">
        <v>0</v>
      </c>
      <c r="E249" s="7">
        <v>0</v>
      </c>
      <c r="F249" s="7">
        <v>0</v>
      </c>
      <c r="G249" s="7">
        <v>0</v>
      </c>
      <c r="H249" s="7">
        <v>0</v>
      </c>
      <c r="I249" s="7">
        <v>0</v>
      </c>
      <c r="J249" s="7">
        <v>0</v>
      </c>
      <c r="K249" s="7">
        <v>0</v>
      </c>
      <c r="L249" s="7">
        <v>0</v>
      </c>
      <c r="M249" s="7">
        <v>0</v>
      </c>
      <c r="N249" s="7">
        <v>0</v>
      </c>
      <c r="O249" s="7">
        <v>0</v>
      </c>
      <c r="P249" s="6" t="s">
        <v>18</v>
      </c>
      <c r="Q249" s="39" t="s">
        <v>19</v>
      </c>
      <c r="R249" s="39" t="s">
        <v>29</v>
      </c>
      <c r="S249" s="39" t="s">
        <v>21</v>
      </c>
      <c r="T249" s="6" t="s">
        <v>21</v>
      </c>
    </row>
    <row r="250" spans="1:20" ht="12.75" customHeight="1">
      <c r="A250" s="6" t="s">
        <v>1669</v>
      </c>
      <c r="B250" s="6" t="s">
        <v>2051</v>
      </c>
      <c r="C250" s="6" t="s">
        <v>37</v>
      </c>
      <c r="D250" s="7">
        <v>4.13</v>
      </c>
      <c r="E250" s="7">
        <v>3.51</v>
      </c>
      <c r="F250" s="7">
        <v>3.69</v>
      </c>
      <c r="G250" s="7">
        <v>4.01</v>
      </c>
      <c r="H250" s="7">
        <v>3.63</v>
      </c>
      <c r="I250" s="7">
        <v>3.95</v>
      </c>
      <c r="J250" s="7">
        <v>4.16</v>
      </c>
      <c r="K250" s="7">
        <v>4.14</v>
      </c>
      <c r="L250" s="7">
        <v>4.17</v>
      </c>
      <c r="M250" s="7">
        <v>3.86</v>
      </c>
      <c r="N250" s="7">
        <v>3.98</v>
      </c>
      <c r="O250" s="7">
        <v>3.73</v>
      </c>
      <c r="P250" s="6" t="s">
        <v>31</v>
      </c>
      <c r="Q250" s="39" t="s">
        <v>19</v>
      </c>
      <c r="R250" s="39" t="s">
        <v>20</v>
      </c>
      <c r="S250" s="39" t="s">
        <v>21</v>
      </c>
      <c r="T250" s="6" t="s">
        <v>21</v>
      </c>
    </row>
    <row r="251" spans="1:20" ht="12.75" customHeight="1">
      <c r="A251" s="40" t="s">
        <v>333</v>
      </c>
      <c r="B251" s="6" t="s">
        <v>334</v>
      </c>
      <c r="C251" s="6" t="s">
        <v>37</v>
      </c>
      <c r="D251" s="7">
        <v>0.05</v>
      </c>
      <c r="E251" s="7">
        <v>0.07</v>
      </c>
      <c r="F251" s="7">
        <v>0.13</v>
      </c>
      <c r="G251" s="7">
        <v>0.1</v>
      </c>
      <c r="H251" s="7">
        <v>0.07</v>
      </c>
      <c r="I251" s="7">
        <v>0.08</v>
      </c>
      <c r="J251" s="7">
        <v>0.07</v>
      </c>
      <c r="K251" s="7">
        <v>0.06</v>
      </c>
      <c r="L251" s="7">
        <v>0.05</v>
      </c>
      <c r="M251" s="7">
        <v>0.05</v>
      </c>
      <c r="N251" s="7">
        <v>0.05</v>
      </c>
      <c r="O251" s="7">
        <v>0.05</v>
      </c>
      <c r="P251" s="6" t="s">
        <v>18</v>
      </c>
      <c r="Q251" s="39" t="s">
        <v>19</v>
      </c>
      <c r="R251" s="39" t="s">
        <v>20</v>
      </c>
      <c r="S251" s="39" t="s">
        <v>21</v>
      </c>
      <c r="T251" s="6" t="s">
        <v>21</v>
      </c>
    </row>
    <row r="252" spans="1:20" ht="12.75" customHeight="1">
      <c r="A252" s="40" t="s">
        <v>335</v>
      </c>
      <c r="B252" s="6" t="s">
        <v>336</v>
      </c>
      <c r="C252" s="6" t="s">
        <v>37</v>
      </c>
      <c r="D252" s="7">
        <v>0.04</v>
      </c>
      <c r="E252" s="7">
        <v>0.04</v>
      </c>
      <c r="F252" s="7">
        <v>0.04</v>
      </c>
      <c r="G252" s="7">
        <v>0.04</v>
      </c>
      <c r="H252" s="7">
        <v>0.03</v>
      </c>
      <c r="I252" s="7">
        <v>0.03</v>
      </c>
      <c r="J252" s="7">
        <v>0.02</v>
      </c>
      <c r="K252" s="7">
        <v>0.02</v>
      </c>
      <c r="L252" s="7">
        <v>0.02</v>
      </c>
      <c r="M252" s="7">
        <v>0.03</v>
      </c>
      <c r="N252" s="7">
        <v>0.03</v>
      </c>
      <c r="O252" s="7">
        <v>0.04</v>
      </c>
      <c r="P252" s="6" t="s">
        <v>18</v>
      </c>
      <c r="Q252" s="39" t="s">
        <v>19</v>
      </c>
      <c r="R252" s="39" t="s">
        <v>20</v>
      </c>
      <c r="S252" s="39" t="s">
        <v>21</v>
      </c>
      <c r="T252" s="6" t="s">
        <v>21</v>
      </c>
    </row>
    <row r="253" spans="1:20" ht="12.75" customHeight="1">
      <c r="A253" s="39" t="s">
        <v>337</v>
      </c>
      <c r="B253" s="6" t="s">
        <v>338</v>
      </c>
      <c r="C253" s="6" t="s">
        <v>43</v>
      </c>
      <c r="D253" s="7">
        <v>0.08</v>
      </c>
      <c r="E253" s="7">
        <v>0.57</v>
      </c>
      <c r="F253" s="7">
        <v>0.67</v>
      </c>
      <c r="G253" s="7">
        <v>0.84</v>
      </c>
      <c r="H253" s="7">
        <v>1.22</v>
      </c>
      <c r="I253" s="7">
        <v>2.49</v>
      </c>
      <c r="J253" s="7">
        <v>2.74</v>
      </c>
      <c r="K253" s="7">
        <v>2.36</v>
      </c>
      <c r="L253" s="7">
        <v>2.11</v>
      </c>
      <c r="M253" s="7">
        <v>1.41</v>
      </c>
      <c r="N253" s="7">
        <v>1.08</v>
      </c>
      <c r="O253" s="7">
        <v>0.67</v>
      </c>
      <c r="P253" s="6" t="s">
        <v>18</v>
      </c>
      <c r="Q253" s="39" t="s">
        <v>19</v>
      </c>
      <c r="R253" s="39" t="s">
        <v>20</v>
      </c>
      <c r="S253" s="39" t="s">
        <v>21</v>
      </c>
      <c r="T253" s="6" t="s">
        <v>21</v>
      </c>
    </row>
    <row r="254" spans="1:20" ht="12.75" customHeight="1">
      <c r="A254" s="6" t="s">
        <v>1670</v>
      </c>
      <c r="B254" s="6" t="s">
        <v>2052</v>
      </c>
      <c r="C254" s="6" t="s">
        <v>37</v>
      </c>
      <c r="D254" s="7">
        <v>3.33</v>
      </c>
      <c r="E254" s="7">
        <v>3.39</v>
      </c>
      <c r="F254" s="7">
        <v>3.04</v>
      </c>
      <c r="G254" s="7">
        <v>3.01</v>
      </c>
      <c r="H254" s="7">
        <v>3.34</v>
      </c>
      <c r="I254" s="7">
        <v>3.54</v>
      </c>
      <c r="J254" s="7">
        <v>3.53</v>
      </c>
      <c r="K254" s="7">
        <v>3.56</v>
      </c>
      <c r="L254" s="7">
        <v>3.4</v>
      </c>
      <c r="M254" s="7">
        <v>3.16</v>
      </c>
      <c r="N254" s="7">
        <v>3.38</v>
      </c>
      <c r="O254" s="7">
        <v>3.45</v>
      </c>
      <c r="P254" s="6" t="s">
        <v>31</v>
      </c>
      <c r="Q254" s="39" t="s">
        <v>25</v>
      </c>
      <c r="R254" s="39" t="s">
        <v>20</v>
      </c>
      <c r="S254" s="39" t="s">
        <v>21</v>
      </c>
      <c r="T254" s="6" t="s">
        <v>21</v>
      </c>
    </row>
    <row r="255" spans="1:20" ht="12.75" customHeight="1">
      <c r="A255" s="40" t="s">
        <v>339</v>
      </c>
      <c r="B255" s="6" t="s">
        <v>340</v>
      </c>
      <c r="C255" s="6" t="s">
        <v>27</v>
      </c>
      <c r="D255" s="7">
        <v>0</v>
      </c>
      <c r="E255" s="7">
        <v>0</v>
      </c>
      <c r="F255" s="7">
        <v>0</v>
      </c>
      <c r="G255" s="7">
        <v>0</v>
      </c>
      <c r="H255" s="7">
        <v>0</v>
      </c>
      <c r="I255" s="7">
        <v>0</v>
      </c>
      <c r="J255" s="7">
        <v>0</v>
      </c>
      <c r="K255" s="7">
        <v>0</v>
      </c>
      <c r="L255" s="7">
        <v>0</v>
      </c>
      <c r="M255" s="7">
        <v>0</v>
      </c>
      <c r="N255" s="7">
        <v>0</v>
      </c>
      <c r="O255" s="7">
        <v>0</v>
      </c>
      <c r="P255" s="6" t="s">
        <v>18</v>
      </c>
      <c r="Q255" s="39" t="s">
        <v>19</v>
      </c>
      <c r="R255" s="39" t="s">
        <v>20</v>
      </c>
      <c r="S255" s="39" t="s">
        <v>21</v>
      </c>
      <c r="T255" s="6" t="s">
        <v>21</v>
      </c>
    </row>
    <row r="256" spans="1:20" ht="12.75" customHeight="1">
      <c r="A256" s="40" t="s">
        <v>341</v>
      </c>
      <c r="B256" s="6" t="s">
        <v>342</v>
      </c>
      <c r="C256" s="6" t="s">
        <v>27</v>
      </c>
      <c r="D256" s="7">
        <v>0</v>
      </c>
      <c r="E256" s="7">
        <v>0</v>
      </c>
      <c r="F256" s="7">
        <v>0</v>
      </c>
      <c r="G256" s="7">
        <v>0.01</v>
      </c>
      <c r="H256" s="7">
        <v>0.26</v>
      </c>
      <c r="I256" s="7">
        <v>0.55</v>
      </c>
      <c r="J256" s="7">
        <v>0.51</v>
      </c>
      <c r="K256" s="7">
        <v>0.49</v>
      </c>
      <c r="L256" s="7">
        <v>0.15</v>
      </c>
      <c r="M256" s="7">
        <v>0</v>
      </c>
      <c r="N256" s="7">
        <v>0</v>
      </c>
      <c r="O256" s="7">
        <v>0</v>
      </c>
      <c r="P256" s="6" t="s">
        <v>18</v>
      </c>
      <c r="Q256" s="39" t="s">
        <v>19</v>
      </c>
      <c r="R256" s="39" t="s">
        <v>20</v>
      </c>
      <c r="S256" s="39" t="s">
        <v>21</v>
      </c>
      <c r="T256" s="6" t="s">
        <v>21</v>
      </c>
    </row>
    <row r="257" spans="1:20" ht="12.75" customHeight="1">
      <c r="A257" s="39" t="s">
        <v>343</v>
      </c>
      <c r="B257" s="6" t="s">
        <v>344</v>
      </c>
      <c r="C257" s="6" t="s">
        <v>37</v>
      </c>
      <c r="D257" s="7">
        <v>0.16</v>
      </c>
      <c r="E257" s="7">
        <v>1.2</v>
      </c>
      <c r="F257" s="7">
        <v>1.4</v>
      </c>
      <c r="G257" s="7">
        <v>1.76</v>
      </c>
      <c r="H257" s="7">
        <v>2.56</v>
      </c>
      <c r="I257" s="7">
        <v>5.24</v>
      </c>
      <c r="J257" s="7">
        <v>5.76</v>
      </c>
      <c r="K257" s="7">
        <v>4.96</v>
      </c>
      <c r="L257" s="7">
        <v>4.44</v>
      </c>
      <c r="M257" s="7">
        <v>2.96</v>
      </c>
      <c r="N257" s="7">
        <v>2.28</v>
      </c>
      <c r="O257" s="7">
        <v>1.4</v>
      </c>
      <c r="P257" s="6" t="s">
        <v>18</v>
      </c>
      <c r="Q257" s="39" t="s">
        <v>19</v>
      </c>
      <c r="R257" s="39" t="s">
        <v>20</v>
      </c>
      <c r="S257" s="39" t="s">
        <v>21</v>
      </c>
      <c r="T257" s="6" t="s">
        <v>21</v>
      </c>
    </row>
    <row r="258" spans="1:20" ht="12.75" customHeight="1">
      <c r="A258" s="39" t="s">
        <v>345</v>
      </c>
      <c r="B258" s="6" t="s">
        <v>346</v>
      </c>
      <c r="C258" s="6" t="s">
        <v>27</v>
      </c>
      <c r="D258" s="7">
        <v>0</v>
      </c>
      <c r="E258" s="7">
        <v>0</v>
      </c>
      <c r="F258" s="7">
        <v>0</v>
      </c>
      <c r="G258" s="7">
        <v>0</v>
      </c>
      <c r="H258" s="7">
        <v>0</v>
      </c>
      <c r="I258" s="7">
        <v>0</v>
      </c>
      <c r="J258" s="7">
        <v>0</v>
      </c>
      <c r="K258" s="7">
        <v>0</v>
      </c>
      <c r="L258" s="7">
        <v>0</v>
      </c>
      <c r="M258" s="7">
        <v>0</v>
      </c>
      <c r="N258" s="7">
        <v>0</v>
      </c>
      <c r="O258" s="7">
        <v>0</v>
      </c>
      <c r="P258" s="6" t="s">
        <v>18</v>
      </c>
      <c r="Q258" s="39" t="s">
        <v>19</v>
      </c>
      <c r="R258" s="39" t="s">
        <v>29</v>
      </c>
      <c r="S258" s="39" t="s">
        <v>21</v>
      </c>
      <c r="T258" s="6" t="s">
        <v>21</v>
      </c>
    </row>
    <row r="259" spans="1:20" ht="12.75" customHeight="1">
      <c r="A259" s="40" t="s">
        <v>347</v>
      </c>
      <c r="B259" s="6" t="s">
        <v>348</v>
      </c>
      <c r="C259" s="6" t="s">
        <v>27</v>
      </c>
      <c r="D259" s="7">
        <v>0</v>
      </c>
      <c r="E259" s="7">
        <v>0</v>
      </c>
      <c r="F259" s="7">
        <v>0</v>
      </c>
      <c r="G259" s="7">
        <v>0</v>
      </c>
      <c r="H259" s="7">
        <v>0</v>
      </c>
      <c r="I259" s="7">
        <v>0</v>
      </c>
      <c r="J259" s="7">
        <v>0</v>
      </c>
      <c r="K259" s="7">
        <v>0</v>
      </c>
      <c r="L259" s="7">
        <v>0</v>
      </c>
      <c r="M259" s="7">
        <v>0</v>
      </c>
      <c r="N259" s="7">
        <v>0</v>
      </c>
      <c r="O259" s="7">
        <v>0</v>
      </c>
      <c r="P259" s="6" t="s">
        <v>18</v>
      </c>
      <c r="Q259" s="39" t="s">
        <v>19</v>
      </c>
      <c r="R259" s="39" t="s">
        <v>29</v>
      </c>
      <c r="S259" s="39" t="s">
        <v>21</v>
      </c>
      <c r="T259" s="6" t="s">
        <v>21</v>
      </c>
    </row>
    <row r="260" spans="1:20" ht="12.75" customHeight="1">
      <c r="A260" s="39" t="s">
        <v>349</v>
      </c>
      <c r="B260" s="6" t="s">
        <v>350</v>
      </c>
      <c r="C260" s="6" t="s">
        <v>41</v>
      </c>
      <c r="D260" s="7">
        <v>0</v>
      </c>
      <c r="E260" s="7">
        <v>0</v>
      </c>
      <c r="F260" s="7">
        <v>0</v>
      </c>
      <c r="G260" s="7">
        <v>0</v>
      </c>
      <c r="H260" s="7">
        <v>0</v>
      </c>
      <c r="I260" s="7">
        <v>0</v>
      </c>
      <c r="J260" s="7">
        <v>0</v>
      </c>
      <c r="K260" s="7">
        <v>0</v>
      </c>
      <c r="L260" s="7">
        <v>0</v>
      </c>
      <c r="M260" s="7">
        <v>0</v>
      </c>
      <c r="N260" s="7">
        <v>0</v>
      </c>
      <c r="O260" s="7">
        <v>0</v>
      </c>
      <c r="P260" s="6" t="s">
        <v>18</v>
      </c>
      <c r="Q260" s="39" t="s">
        <v>19</v>
      </c>
      <c r="R260" s="39" t="s">
        <v>29</v>
      </c>
      <c r="S260" s="39" t="s">
        <v>21</v>
      </c>
      <c r="T260" s="6" t="s">
        <v>21</v>
      </c>
    </row>
    <row r="261" spans="1:20" ht="12.75" customHeight="1">
      <c r="A261" s="39" t="s">
        <v>351</v>
      </c>
      <c r="B261" s="6" t="s">
        <v>352</v>
      </c>
      <c r="C261" s="6" t="s">
        <v>41</v>
      </c>
      <c r="D261" s="7">
        <v>0</v>
      </c>
      <c r="E261" s="7">
        <v>0</v>
      </c>
      <c r="F261" s="7">
        <v>0</v>
      </c>
      <c r="G261" s="7">
        <v>0</v>
      </c>
      <c r="H261" s="7">
        <v>0</v>
      </c>
      <c r="I261" s="7">
        <v>0</v>
      </c>
      <c r="J261" s="7">
        <v>0</v>
      </c>
      <c r="K261" s="7">
        <v>0</v>
      </c>
      <c r="L261" s="7">
        <v>0</v>
      </c>
      <c r="M261" s="7">
        <v>0</v>
      </c>
      <c r="N261" s="7">
        <v>0</v>
      </c>
      <c r="O261" s="7">
        <v>0</v>
      </c>
      <c r="P261" s="6" t="s">
        <v>18</v>
      </c>
      <c r="Q261" s="39" t="s">
        <v>19</v>
      </c>
      <c r="R261" s="39" t="s">
        <v>29</v>
      </c>
      <c r="S261" s="39" t="s">
        <v>21</v>
      </c>
      <c r="T261" s="6" t="s">
        <v>21</v>
      </c>
    </row>
    <row r="262" spans="1:20" ht="12.75" customHeight="1">
      <c r="A262" s="40" t="s">
        <v>353</v>
      </c>
      <c r="B262" s="6" t="s">
        <v>354</v>
      </c>
      <c r="C262" s="6" t="s">
        <v>41</v>
      </c>
      <c r="D262" s="7">
        <v>2.5</v>
      </c>
      <c r="E262" s="7">
        <v>2.49</v>
      </c>
      <c r="F262" s="7">
        <v>2.5</v>
      </c>
      <c r="G262" s="7">
        <v>2.5</v>
      </c>
      <c r="H262" s="7">
        <v>1.96</v>
      </c>
      <c r="I262" s="7">
        <v>2.06</v>
      </c>
      <c r="J262" s="7">
        <v>2.07</v>
      </c>
      <c r="K262" s="7">
        <v>2.33</v>
      </c>
      <c r="L262" s="7">
        <v>2.4</v>
      </c>
      <c r="M262" s="7">
        <v>2.26</v>
      </c>
      <c r="N262" s="7">
        <v>2.18</v>
      </c>
      <c r="O262" s="7">
        <v>2.18</v>
      </c>
      <c r="P262" s="6" t="s">
        <v>18</v>
      </c>
      <c r="Q262" s="39" t="s">
        <v>19</v>
      </c>
      <c r="R262" s="39" t="s">
        <v>20</v>
      </c>
      <c r="S262" s="39" t="s">
        <v>21</v>
      </c>
      <c r="T262" s="6" t="s">
        <v>21</v>
      </c>
    </row>
    <row r="263" spans="1:20" ht="12.75" customHeight="1">
      <c r="A263" s="40" t="s">
        <v>355</v>
      </c>
      <c r="B263" s="6" t="s">
        <v>355</v>
      </c>
      <c r="C263" s="6" t="s">
        <v>41</v>
      </c>
      <c r="D263" s="7">
        <v>0.28</v>
      </c>
      <c r="E263" s="7">
        <v>0.46</v>
      </c>
      <c r="F263" s="7">
        <v>0.69</v>
      </c>
      <c r="G263" s="7">
        <v>0.64</v>
      </c>
      <c r="H263" s="7">
        <v>0.13</v>
      </c>
      <c r="I263" s="7">
        <v>0.27</v>
      </c>
      <c r="J263" s="7">
        <v>0.1</v>
      </c>
      <c r="K263" s="7">
        <v>0.02</v>
      </c>
      <c r="L263" s="7">
        <v>0</v>
      </c>
      <c r="M263" s="7">
        <v>0</v>
      </c>
      <c r="N263" s="7">
        <v>0</v>
      </c>
      <c r="O263" s="7">
        <v>0.06</v>
      </c>
      <c r="P263" s="6" t="s">
        <v>18</v>
      </c>
      <c r="Q263" s="39" t="s">
        <v>19</v>
      </c>
      <c r="R263" s="39" t="s">
        <v>20</v>
      </c>
      <c r="S263" s="39" t="s">
        <v>21</v>
      </c>
      <c r="T263" s="6" t="s">
        <v>21</v>
      </c>
    </row>
    <row r="264" spans="1:20" ht="12.75" customHeight="1">
      <c r="A264" s="40" t="s">
        <v>356</v>
      </c>
      <c r="B264" s="6" t="s">
        <v>357</v>
      </c>
      <c r="C264" s="6" t="s">
        <v>41</v>
      </c>
      <c r="D264" s="7">
        <v>1.38</v>
      </c>
      <c r="E264" s="7">
        <v>1.07</v>
      </c>
      <c r="F264" s="7">
        <v>0.89</v>
      </c>
      <c r="G264" s="7">
        <v>0.46</v>
      </c>
      <c r="H264" s="7">
        <v>2.72</v>
      </c>
      <c r="I264" s="7">
        <v>3.12</v>
      </c>
      <c r="J264" s="7">
        <v>3.26</v>
      </c>
      <c r="K264" s="7">
        <v>3.14</v>
      </c>
      <c r="L264" s="7">
        <v>2.87</v>
      </c>
      <c r="M264" s="7">
        <v>2.14</v>
      </c>
      <c r="N264" s="7">
        <v>1.57</v>
      </c>
      <c r="O264" s="7">
        <v>1.38</v>
      </c>
      <c r="P264" s="6" t="s">
        <v>18</v>
      </c>
      <c r="Q264" s="39" t="s">
        <v>19</v>
      </c>
      <c r="R264" s="39" t="s">
        <v>20</v>
      </c>
      <c r="S264" s="39" t="s">
        <v>21</v>
      </c>
      <c r="T264" s="6" t="s">
        <v>21</v>
      </c>
    </row>
    <row r="265" spans="1:20" ht="12.75" customHeight="1">
      <c r="A265" s="39" t="s">
        <v>358</v>
      </c>
      <c r="B265" s="6" t="s">
        <v>359</v>
      </c>
      <c r="C265" s="6" t="s">
        <v>39</v>
      </c>
      <c r="D265" s="7">
        <v>0.01</v>
      </c>
      <c r="E265" s="7">
        <v>0.05</v>
      </c>
      <c r="F265" s="7">
        <v>0.05</v>
      </c>
      <c r="G265" s="7">
        <v>0.07</v>
      </c>
      <c r="H265" s="7">
        <v>0.1</v>
      </c>
      <c r="I265" s="7">
        <v>0.2</v>
      </c>
      <c r="J265" s="7">
        <v>0.22</v>
      </c>
      <c r="K265" s="7">
        <v>0.19</v>
      </c>
      <c r="L265" s="7">
        <v>0.17</v>
      </c>
      <c r="M265" s="7">
        <v>0.11</v>
      </c>
      <c r="N265" s="7">
        <v>0.09</v>
      </c>
      <c r="O265" s="7">
        <v>0.05</v>
      </c>
      <c r="P265" s="6" t="s">
        <v>18</v>
      </c>
      <c r="Q265" s="39" t="s">
        <v>25</v>
      </c>
      <c r="R265" s="39" t="s">
        <v>20</v>
      </c>
      <c r="S265" s="39" t="s">
        <v>21</v>
      </c>
      <c r="T265" s="6" t="s">
        <v>21</v>
      </c>
    </row>
    <row r="266" spans="1:20" ht="12.75" customHeight="1">
      <c r="A266" s="39" t="s">
        <v>360</v>
      </c>
      <c r="B266" s="6" t="s">
        <v>361</v>
      </c>
      <c r="C266" s="6" t="s">
        <v>39</v>
      </c>
      <c r="D266" s="7">
        <v>0.01</v>
      </c>
      <c r="E266" s="7">
        <v>0.05</v>
      </c>
      <c r="F266" s="7">
        <v>0.06</v>
      </c>
      <c r="G266" s="7">
        <v>0.08</v>
      </c>
      <c r="H266" s="7">
        <v>0.11</v>
      </c>
      <c r="I266" s="7">
        <v>0.23</v>
      </c>
      <c r="J266" s="7">
        <v>0.25</v>
      </c>
      <c r="K266" s="7">
        <v>0.22</v>
      </c>
      <c r="L266" s="7">
        <v>0.19</v>
      </c>
      <c r="M266" s="7">
        <v>0.13</v>
      </c>
      <c r="N266" s="7">
        <v>0.1</v>
      </c>
      <c r="O266" s="7">
        <v>0.06</v>
      </c>
      <c r="P266" s="6" t="s">
        <v>18</v>
      </c>
      <c r="Q266" s="39" t="s">
        <v>25</v>
      </c>
      <c r="R266" s="39" t="s">
        <v>20</v>
      </c>
      <c r="S266" s="39" t="s">
        <v>21</v>
      </c>
      <c r="T266" s="6" t="s">
        <v>21</v>
      </c>
    </row>
    <row r="267" spans="1:20" ht="12.75" customHeight="1">
      <c r="A267" s="39" t="s">
        <v>362</v>
      </c>
      <c r="B267" s="6" t="s">
        <v>363</v>
      </c>
      <c r="C267" s="6" t="s">
        <v>39</v>
      </c>
      <c r="D267" s="7">
        <v>0.01</v>
      </c>
      <c r="E267" s="7">
        <v>0.04</v>
      </c>
      <c r="F267" s="7">
        <v>0.04</v>
      </c>
      <c r="G267" s="7">
        <v>0.06</v>
      </c>
      <c r="H267" s="7">
        <v>0.08</v>
      </c>
      <c r="I267" s="7">
        <v>0.16</v>
      </c>
      <c r="J267" s="7">
        <v>0.18</v>
      </c>
      <c r="K267" s="7">
        <v>0.16</v>
      </c>
      <c r="L267" s="7">
        <v>0.14</v>
      </c>
      <c r="M267" s="7">
        <v>0.09</v>
      </c>
      <c r="N267" s="7">
        <v>0.07</v>
      </c>
      <c r="O267" s="7">
        <v>0.04</v>
      </c>
      <c r="P267" s="6" t="s">
        <v>18</v>
      </c>
      <c r="Q267" s="39" t="s">
        <v>25</v>
      </c>
      <c r="R267" s="39" t="s">
        <v>20</v>
      </c>
      <c r="S267" s="39" t="s">
        <v>21</v>
      </c>
      <c r="T267" s="6" t="s">
        <v>21</v>
      </c>
    </row>
    <row r="268" spans="1:20" ht="12.75" customHeight="1">
      <c r="A268" s="39" t="s">
        <v>364</v>
      </c>
      <c r="B268" s="6" t="s">
        <v>365</v>
      </c>
      <c r="C268" s="6" t="s">
        <v>39</v>
      </c>
      <c r="D268" s="7">
        <v>0.01</v>
      </c>
      <c r="E268" s="7">
        <v>0.04</v>
      </c>
      <c r="F268" s="7">
        <v>0.05</v>
      </c>
      <c r="G268" s="7">
        <v>0.06</v>
      </c>
      <c r="H268" s="7">
        <v>0.08</v>
      </c>
      <c r="I268" s="7">
        <v>0.17</v>
      </c>
      <c r="J268" s="7">
        <v>0.19</v>
      </c>
      <c r="K268" s="7">
        <v>0.16</v>
      </c>
      <c r="L268" s="7">
        <v>0.14</v>
      </c>
      <c r="M268" s="7">
        <v>0.1</v>
      </c>
      <c r="N268" s="7">
        <v>0.07</v>
      </c>
      <c r="O268" s="7">
        <v>0.05</v>
      </c>
      <c r="P268" s="6" t="s">
        <v>18</v>
      </c>
      <c r="Q268" s="39" t="s">
        <v>25</v>
      </c>
      <c r="R268" s="39" t="s">
        <v>20</v>
      </c>
      <c r="S268" s="39" t="s">
        <v>21</v>
      </c>
      <c r="T268" s="6" t="s">
        <v>21</v>
      </c>
    </row>
    <row r="269" spans="1:20" ht="12.75" customHeight="1">
      <c r="A269" s="39" t="s">
        <v>366</v>
      </c>
      <c r="B269" s="6" t="s">
        <v>367</v>
      </c>
      <c r="C269" s="6" t="s">
        <v>39</v>
      </c>
      <c r="D269" s="7">
        <v>0</v>
      </c>
      <c r="E269" s="7">
        <v>0.03</v>
      </c>
      <c r="F269" s="7">
        <v>0.04</v>
      </c>
      <c r="G269" s="7">
        <v>0.04</v>
      </c>
      <c r="H269" s="7">
        <v>0.06</v>
      </c>
      <c r="I269" s="7">
        <v>0.13</v>
      </c>
      <c r="J269" s="7">
        <v>0.14</v>
      </c>
      <c r="K269" s="7">
        <v>0.12</v>
      </c>
      <c r="L269" s="7">
        <v>0.11</v>
      </c>
      <c r="M269" s="7">
        <v>0.07</v>
      </c>
      <c r="N269" s="7">
        <v>0.06</v>
      </c>
      <c r="O269" s="7">
        <v>0.04</v>
      </c>
      <c r="P269" s="6" t="s">
        <v>18</v>
      </c>
      <c r="Q269" s="39" t="s">
        <v>25</v>
      </c>
      <c r="R269" s="39" t="s">
        <v>20</v>
      </c>
      <c r="S269" s="39" t="s">
        <v>21</v>
      </c>
      <c r="T269" s="6" t="s">
        <v>21</v>
      </c>
    </row>
    <row r="270" spans="1:20" ht="12.75" customHeight="1">
      <c r="A270" s="39" t="s">
        <v>368</v>
      </c>
      <c r="B270" s="6" t="s">
        <v>369</v>
      </c>
      <c r="C270" s="6" t="s">
        <v>39</v>
      </c>
      <c r="D270" s="7">
        <v>0.01</v>
      </c>
      <c r="E270" s="7">
        <v>0.06</v>
      </c>
      <c r="F270" s="7">
        <v>0.07</v>
      </c>
      <c r="G270" s="7">
        <v>0.09</v>
      </c>
      <c r="H270" s="7">
        <v>0.13</v>
      </c>
      <c r="I270" s="7">
        <v>0.26</v>
      </c>
      <c r="J270" s="7">
        <v>0.29</v>
      </c>
      <c r="K270" s="7">
        <v>0.25</v>
      </c>
      <c r="L270" s="7">
        <v>0.22</v>
      </c>
      <c r="M270" s="7">
        <v>0.15</v>
      </c>
      <c r="N270" s="7">
        <v>0.11</v>
      </c>
      <c r="O270" s="7">
        <v>0.07</v>
      </c>
      <c r="P270" s="6" t="s">
        <v>18</v>
      </c>
      <c r="Q270" s="39" t="s">
        <v>25</v>
      </c>
      <c r="R270" s="39" t="s">
        <v>20</v>
      </c>
      <c r="S270" s="39" t="s">
        <v>21</v>
      </c>
      <c r="T270" s="6" t="s">
        <v>21</v>
      </c>
    </row>
    <row r="271" spans="1:20" ht="12.75" customHeight="1">
      <c r="A271" s="39" t="s">
        <v>370</v>
      </c>
      <c r="B271" s="6" t="s">
        <v>371</v>
      </c>
      <c r="C271" s="6" t="s">
        <v>39</v>
      </c>
      <c r="D271" s="7">
        <v>0</v>
      </c>
      <c r="E271" s="7">
        <v>0</v>
      </c>
      <c r="F271" s="7">
        <v>0</v>
      </c>
      <c r="G271" s="7">
        <v>0</v>
      </c>
      <c r="H271" s="7">
        <v>0</v>
      </c>
      <c r="I271" s="7">
        <v>0</v>
      </c>
      <c r="J271" s="7">
        <v>0</v>
      </c>
      <c r="K271" s="7">
        <v>0</v>
      </c>
      <c r="L271" s="7">
        <v>0</v>
      </c>
      <c r="M271" s="7">
        <v>0</v>
      </c>
      <c r="N271" s="7">
        <v>0</v>
      </c>
      <c r="O271" s="7">
        <v>0</v>
      </c>
      <c r="P271" s="6" t="s">
        <v>18</v>
      </c>
      <c r="Q271" s="39" t="s">
        <v>25</v>
      </c>
      <c r="R271" s="39" t="s">
        <v>29</v>
      </c>
      <c r="S271" s="39" t="s">
        <v>21</v>
      </c>
      <c r="T271" s="6" t="s">
        <v>21</v>
      </c>
    </row>
    <row r="272" spans="1:20" ht="12.75" customHeight="1">
      <c r="A272" s="39" t="s">
        <v>372</v>
      </c>
      <c r="B272" s="6" t="s">
        <v>373</v>
      </c>
      <c r="C272" s="6" t="s">
        <v>39</v>
      </c>
      <c r="D272" s="7">
        <v>0</v>
      </c>
      <c r="E272" s="7">
        <v>0</v>
      </c>
      <c r="F272" s="7">
        <v>0</v>
      </c>
      <c r="G272" s="7">
        <v>0</v>
      </c>
      <c r="H272" s="7">
        <v>0</v>
      </c>
      <c r="I272" s="7">
        <v>0</v>
      </c>
      <c r="J272" s="7">
        <v>0</v>
      </c>
      <c r="K272" s="7">
        <v>0</v>
      </c>
      <c r="L272" s="7">
        <v>0</v>
      </c>
      <c r="M272" s="7">
        <v>0</v>
      </c>
      <c r="N272" s="7">
        <v>0</v>
      </c>
      <c r="O272" s="7">
        <v>0</v>
      </c>
      <c r="P272" s="6" t="s">
        <v>18</v>
      </c>
      <c r="Q272" s="39" t="s">
        <v>25</v>
      </c>
      <c r="R272" s="39" t="s">
        <v>29</v>
      </c>
      <c r="S272" s="39" t="s">
        <v>21</v>
      </c>
      <c r="T272" s="6" t="s">
        <v>21</v>
      </c>
    </row>
    <row r="273" spans="1:20" ht="12.75" customHeight="1">
      <c r="A273" s="39" t="s">
        <v>374</v>
      </c>
      <c r="B273" s="6" t="s">
        <v>375</v>
      </c>
      <c r="C273" s="6" t="s">
        <v>23</v>
      </c>
      <c r="D273" s="7">
        <v>0.01</v>
      </c>
      <c r="E273" s="7">
        <v>0.09</v>
      </c>
      <c r="F273" s="7">
        <v>0.11</v>
      </c>
      <c r="G273" s="7">
        <v>0.13</v>
      </c>
      <c r="H273" s="7">
        <v>0.19</v>
      </c>
      <c r="I273" s="7">
        <v>0.39</v>
      </c>
      <c r="J273" s="7">
        <v>0.43</v>
      </c>
      <c r="K273" s="7">
        <v>0.37</v>
      </c>
      <c r="L273" s="7">
        <v>0.33</v>
      </c>
      <c r="M273" s="7">
        <v>0.22</v>
      </c>
      <c r="N273" s="7">
        <v>0.17</v>
      </c>
      <c r="O273" s="7">
        <v>0.11</v>
      </c>
      <c r="P273" s="6" t="s">
        <v>18</v>
      </c>
      <c r="Q273" s="39" t="s">
        <v>25</v>
      </c>
      <c r="R273" s="39" t="s">
        <v>20</v>
      </c>
      <c r="S273" s="39" t="s">
        <v>21</v>
      </c>
      <c r="T273" s="6" t="s">
        <v>21</v>
      </c>
    </row>
    <row r="274" spans="1:20" ht="12.75" customHeight="1">
      <c r="A274" s="39" t="s">
        <v>376</v>
      </c>
      <c r="B274" s="6" t="s">
        <v>377</v>
      </c>
      <c r="C274" s="6" t="s">
        <v>23</v>
      </c>
      <c r="D274" s="7">
        <v>0</v>
      </c>
      <c r="E274" s="7">
        <v>0</v>
      </c>
      <c r="F274" s="7">
        <v>0</v>
      </c>
      <c r="G274" s="7">
        <v>0</v>
      </c>
      <c r="H274" s="7">
        <v>0</v>
      </c>
      <c r="I274" s="7">
        <v>0</v>
      </c>
      <c r="J274" s="7">
        <v>0</v>
      </c>
      <c r="K274" s="7">
        <v>0</v>
      </c>
      <c r="L274" s="7">
        <v>0</v>
      </c>
      <c r="M274" s="7">
        <v>0</v>
      </c>
      <c r="N274" s="7">
        <v>0</v>
      </c>
      <c r="O274" s="7">
        <v>0</v>
      </c>
      <c r="P274" s="6" t="s">
        <v>18</v>
      </c>
      <c r="Q274" s="39" t="s">
        <v>25</v>
      </c>
      <c r="R274" s="39" t="s">
        <v>29</v>
      </c>
      <c r="S274" s="39" t="s">
        <v>21</v>
      </c>
      <c r="T274" s="6" t="s">
        <v>21</v>
      </c>
    </row>
    <row r="275" spans="1:20" ht="12.75" customHeight="1">
      <c r="A275" s="39" t="s">
        <v>378</v>
      </c>
      <c r="B275" s="6" t="s">
        <v>379</v>
      </c>
      <c r="C275" s="6" t="s">
        <v>23</v>
      </c>
      <c r="D275" s="7">
        <v>0.02</v>
      </c>
      <c r="E275" s="7">
        <v>0.15</v>
      </c>
      <c r="F275" s="7">
        <v>0.18</v>
      </c>
      <c r="G275" s="7">
        <v>0.22</v>
      </c>
      <c r="H275" s="7">
        <v>0.32</v>
      </c>
      <c r="I275" s="7">
        <v>0.66</v>
      </c>
      <c r="J275" s="7">
        <v>0.72</v>
      </c>
      <c r="K275" s="7">
        <v>0.62</v>
      </c>
      <c r="L275" s="7">
        <v>0.56</v>
      </c>
      <c r="M275" s="7">
        <v>0.37</v>
      </c>
      <c r="N275" s="7">
        <v>0.29</v>
      </c>
      <c r="O275" s="7">
        <v>0.18</v>
      </c>
      <c r="P275" s="6" t="s">
        <v>18</v>
      </c>
      <c r="Q275" s="39" t="s">
        <v>25</v>
      </c>
      <c r="R275" s="39" t="s">
        <v>20</v>
      </c>
      <c r="S275" s="39" t="s">
        <v>21</v>
      </c>
      <c r="T275" s="6" t="s">
        <v>21</v>
      </c>
    </row>
    <row r="276" spans="1:20" ht="12.75" customHeight="1">
      <c r="A276" s="39" t="s">
        <v>380</v>
      </c>
      <c r="B276" s="6" t="s">
        <v>381</v>
      </c>
      <c r="C276" s="6" t="s">
        <v>23</v>
      </c>
      <c r="D276" s="7">
        <v>0.03</v>
      </c>
      <c r="E276" s="7">
        <v>0.2</v>
      </c>
      <c r="F276" s="7">
        <v>0.23</v>
      </c>
      <c r="G276" s="7">
        <v>0.29</v>
      </c>
      <c r="H276" s="7">
        <v>0.42</v>
      </c>
      <c r="I276" s="7">
        <v>0.85</v>
      </c>
      <c r="J276" s="7">
        <v>0.94</v>
      </c>
      <c r="K276" s="7">
        <v>0.81</v>
      </c>
      <c r="L276" s="7">
        <v>0.72</v>
      </c>
      <c r="M276" s="7">
        <v>0.48</v>
      </c>
      <c r="N276" s="7">
        <v>0.37</v>
      </c>
      <c r="O276" s="7">
        <v>0.23</v>
      </c>
      <c r="P276" s="6" t="s">
        <v>18</v>
      </c>
      <c r="Q276" s="39" t="s">
        <v>25</v>
      </c>
      <c r="R276" s="39" t="s">
        <v>20</v>
      </c>
      <c r="S276" s="39" t="s">
        <v>21</v>
      </c>
      <c r="T276" s="6" t="s">
        <v>21</v>
      </c>
    </row>
    <row r="277" spans="1:20" ht="12.75" customHeight="1">
      <c r="A277" s="39" t="s">
        <v>382</v>
      </c>
      <c r="B277" s="6" t="s">
        <v>383</v>
      </c>
      <c r="C277" s="6" t="s">
        <v>23</v>
      </c>
      <c r="D277" s="7">
        <v>0</v>
      </c>
      <c r="E277" s="7">
        <v>0</v>
      </c>
      <c r="F277" s="7">
        <v>0</v>
      </c>
      <c r="G277" s="7">
        <v>0</v>
      </c>
      <c r="H277" s="7">
        <v>0</v>
      </c>
      <c r="I277" s="7">
        <v>0</v>
      </c>
      <c r="J277" s="7">
        <v>0</v>
      </c>
      <c r="K277" s="7">
        <v>0</v>
      </c>
      <c r="L277" s="7">
        <v>0</v>
      </c>
      <c r="M277" s="7">
        <v>0</v>
      </c>
      <c r="N277" s="7">
        <v>0</v>
      </c>
      <c r="O277" s="7">
        <v>0</v>
      </c>
      <c r="P277" s="6" t="s">
        <v>18</v>
      </c>
      <c r="Q277" s="39" t="s">
        <v>25</v>
      </c>
      <c r="R277" s="39" t="s">
        <v>29</v>
      </c>
      <c r="S277" s="39" t="s">
        <v>21</v>
      </c>
      <c r="T277" s="6" t="s">
        <v>21</v>
      </c>
    </row>
    <row r="278" spans="1:20" ht="12.75" customHeight="1">
      <c r="A278" s="39" t="s">
        <v>384</v>
      </c>
      <c r="B278" s="6" t="s">
        <v>385</v>
      </c>
      <c r="C278" s="6" t="s">
        <v>23</v>
      </c>
      <c r="D278" s="7">
        <v>0</v>
      </c>
      <c r="E278" s="7">
        <v>0</v>
      </c>
      <c r="F278" s="7">
        <v>0</v>
      </c>
      <c r="G278" s="7">
        <v>0</v>
      </c>
      <c r="H278" s="7">
        <v>0</v>
      </c>
      <c r="I278" s="7">
        <v>0</v>
      </c>
      <c r="J278" s="7">
        <v>0</v>
      </c>
      <c r="K278" s="7">
        <v>0</v>
      </c>
      <c r="L278" s="7">
        <v>0</v>
      </c>
      <c r="M278" s="7">
        <v>0</v>
      </c>
      <c r="N278" s="7">
        <v>0</v>
      </c>
      <c r="O278" s="7">
        <v>0</v>
      </c>
      <c r="P278" s="6" t="s">
        <v>18</v>
      </c>
      <c r="Q278" s="39" t="s">
        <v>25</v>
      </c>
      <c r="R278" s="39" t="s">
        <v>29</v>
      </c>
      <c r="S278" s="39" t="s">
        <v>21</v>
      </c>
      <c r="T278" s="6" t="s">
        <v>21</v>
      </c>
    </row>
    <row r="279" spans="1:20" ht="12.75" customHeight="1">
      <c r="A279" s="6" t="s">
        <v>1671</v>
      </c>
      <c r="B279" s="6" t="s">
        <v>2053</v>
      </c>
      <c r="C279" s="6" t="s">
        <v>43</v>
      </c>
      <c r="D279" s="7">
        <v>880</v>
      </c>
      <c r="E279" s="7">
        <v>880</v>
      </c>
      <c r="F279" s="7">
        <v>880</v>
      </c>
      <c r="G279" s="7">
        <v>875</v>
      </c>
      <c r="H279" s="7">
        <v>865</v>
      </c>
      <c r="I279" s="7">
        <v>855</v>
      </c>
      <c r="J279" s="7">
        <v>848</v>
      </c>
      <c r="K279" s="7">
        <v>848</v>
      </c>
      <c r="L279" s="7">
        <v>848</v>
      </c>
      <c r="M279" s="7">
        <v>865</v>
      </c>
      <c r="N279" s="7">
        <v>880</v>
      </c>
      <c r="O279" s="7">
        <v>880</v>
      </c>
      <c r="P279" s="6" t="s">
        <v>31</v>
      </c>
      <c r="Q279" s="39" t="s">
        <v>19</v>
      </c>
      <c r="R279" s="39" t="s">
        <v>20</v>
      </c>
      <c r="S279" s="39" t="s">
        <v>21</v>
      </c>
      <c r="T279" s="6" t="s">
        <v>21</v>
      </c>
    </row>
    <row r="280" spans="1:20" ht="12.75" customHeight="1">
      <c r="A280" s="39" t="s">
        <v>386</v>
      </c>
      <c r="B280" s="6" t="s">
        <v>387</v>
      </c>
      <c r="C280" s="6" t="s">
        <v>39</v>
      </c>
      <c r="D280" s="7">
        <v>0</v>
      </c>
      <c r="E280" s="7">
        <v>0</v>
      </c>
      <c r="F280" s="7">
        <v>0</v>
      </c>
      <c r="G280" s="7">
        <v>0</v>
      </c>
      <c r="H280" s="7">
        <v>0</v>
      </c>
      <c r="I280" s="7">
        <v>0</v>
      </c>
      <c r="J280" s="7">
        <v>0</v>
      </c>
      <c r="K280" s="7">
        <v>0</v>
      </c>
      <c r="L280" s="7">
        <v>0</v>
      </c>
      <c r="M280" s="7">
        <v>0</v>
      </c>
      <c r="N280" s="7">
        <v>0</v>
      </c>
      <c r="O280" s="7">
        <v>0</v>
      </c>
      <c r="P280" s="6" t="s">
        <v>18</v>
      </c>
      <c r="Q280" s="39" t="s">
        <v>25</v>
      </c>
      <c r="R280" s="39" t="s">
        <v>29</v>
      </c>
      <c r="S280" s="39" t="s">
        <v>21</v>
      </c>
      <c r="T280" s="6" t="s">
        <v>21</v>
      </c>
    </row>
    <row r="281" spans="1:20" ht="12.75" customHeight="1">
      <c r="A281" s="39" t="s">
        <v>388</v>
      </c>
      <c r="B281" s="6" t="s">
        <v>389</v>
      </c>
      <c r="C281" s="6" t="s">
        <v>39</v>
      </c>
      <c r="D281" s="7">
        <v>0</v>
      </c>
      <c r="E281" s="7">
        <v>0</v>
      </c>
      <c r="F281" s="7">
        <v>0</v>
      </c>
      <c r="G281" s="7">
        <v>0</v>
      </c>
      <c r="H281" s="7">
        <v>0</v>
      </c>
      <c r="I281" s="7">
        <v>0</v>
      </c>
      <c r="J281" s="7">
        <v>0</v>
      </c>
      <c r="K281" s="7">
        <v>0</v>
      </c>
      <c r="L281" s="7">
        <v>0</v>
      </c>
      <c r="M281" s="7">
        <v>0</v>
      </c>
      <c r="N281" s="7">
        <v>0</v>
      </c>
      <c r="O281" s="7">
        <v>0</v>
      </c>
      <c r="P281" s="6" t="s">
        <v>18</v>
      </c>
      <c r="Q281" s="39" t="s">
        <v>25</v>
      </c>
      <c r="R281" s="39" t="s">
        <v>29</v>
      </c>
      <c r="S281" s="39" t="s">
        <v>21</v>
      </c>
      <c r="T281" s="6" t="s">
        <v>21</v>
      </c>
    </row>
    <row r="282" spans="1:20" ht="12.75" customHeight="1">
      <c r="A282" s="39" t="s">
        <v>390</v>
      </c>
      <c r="B282" s="6" t="s">
        <v>391</v>
      </c>
      <c r="C282" s="6" t="s">
        <v>39</v>
      </c>
      <c r="D282" s="7">
        <v>0</v>
      </c>
      <c r="E282" s="7">
        <v>0</v>
      </c>
      <c r="F282" s="7">
        <v>0</v>
      </c>
      <c r="G282" s="7">
        <v>0</v>
      </c>
      <c r="H282" s="7">
        <v>0</v>
      </c>
      <c r="I282" s="7">
        <v>0</v>
      </c>
      <c r="J282" s="7">
        <v>0</v>
      </c>
      <c r="K282" s="7">
        <v>0</v>
      </c>
      <c r="L282" s="7">
        <v>0</v>
      </c>
      <c r="M282" s="7">
        <v>0</v>
      </c>
      <c r="N282" s="7">
        <v>0</v>
      </c>
      <c r="O282" s="7">
        <v>0</v>
      </c>
      <c r="P282" s="6" t="s">
        <v>18</v>
      </c>
      <c r="Q282" s="39" t="s">
        <v>25</v>
      </c>
      <c r="R282" s="39" t="s">
        <v>29</v>
      </c>
      <c r="S282" s="39" t="s">
        <v>21</v>
      </c>
      <c r="T282" s="6" t="s">
        <v>21</v>
      </c>
    </row>
    <row r="283" spans="1:20" ht="12.75" customHeight="1">
      <c r="A283" s="39" t="s">
        <v>392</v>
      </c>
      <c r="B283" s="6" t="s">
        <v>393</v>
      </c>
      <c r="C283" s="6" t="s">
        <v>39</v>
      </c>
      <c r="D283" s="7">
        <v>0</v>
      </c>
      <c r="E283" s="7">
        <v>0</v>
      </c>
      <c r="F283" s="7">
        <v>0</v>
      </c>
      <c r="G283" s="7">
        <v>0</v>
      </c>
      <c r="H283" s="7">
        <v>0</v>
      </c>
      <c r="I283" s="7">
        <v>0</v>
      </c>
      <c r="J283" s="7">
        <v>0</v>
      </c>
      <c r="K283" s="7">
        <v>0</v>
      </c>
      <c r="L283" s="7">
        <v>0</v>
      </c>
      <c r="M283" s="7">
        <v>0</v>
      </c>
      <c r="N283" s="7">
        <v>0</v>
      </c>
      <c r="O283" s="7">
        <v>0</v>
      </c>
      <c r="P283" s="6" t="s">
        <v>18</v>
      </c>
      <c r="Q283" s="39" t="s">
        <v>25</v>
      </c>
      <c r="R283" s="39" t="s">
        <v>29</v>
      </c>
      <c r="S283" s="39" t="s">
        <v>21</v>
      </c>
      <c r="T283" s="6" t="s">
        <v>21</v>
      </c>
    </row>
    <row r="284" spans="1:20" ht="12.75" customHeight="1">
      <c r="A284" s="39" t="s">
        <v>394</v>
      </c>
      <c r="B284" s="6" t="s">
        <v>395</v>
      </c>
      <c r="C284" s="6" t="s">
        <v>39</v>
      </c>
      <c r="D284" s="7">
        <v>0</v>
      </c>
      <c r="E284" s="7">
        <v>0</v>
      </c>
      <c r="F284" s="7">
        <v>0</v>
      </c>
      <c r="G284" s="7">
        <v>0</v>
      </c>
      <c r="H284" s="7">
        <v>0</v>
      </c>
      <c r="I284" s="7">
        <v>0</v>
      </c>
      <c r="J284" s="7">
        <v>0</v>
      </c>
      <c r="K284" s="7">
        <v>0</v>
      </c>
      <c r="L284" s="7">
        <v>0</v>
      </c>
      <c r="M284" s="7">
        <v>0</v>
      </c>
      <c r="N284" s="7">
        <v>0</v>
      </c>
      <c r="O284" s="7">
        <v>0</v>
      </c>
      <c r="P284" s="6" t="s">
        <v>18</v>
      </c>
      <c r="Q284" s="39" t="s">
        <v>25</v>
      </c>
      <c r="R284" s="39" t="s">
        <v>29</v>
      </c>
      <c r="S284" s="39" t="s">
        <v>21</v>
      </c>
      <c r="T284" s="6" t="s">
        <v>21</v>
      </c>
    </row>
    <row r="285" spans="1:20" ht="12.75" customHeight="1">
      <c r="A285" s="39" t="s">
        <v>396</v>
      </c>
      <c r="B285" s="6" t="s">
        <v>397</v>
      </c>
      <c r="C285" s="6" t="s">
        <v>39</v>
      </c>
      <c r="D285" s="7">
        <v>0</v>
      </c>
      <c r="E285" s="7">
        <v>0</v>
      </c>
      <c r="F285" s="7">
        <v>0</v>
      </c>
      <c r="G285" s="7">
        <v>0</v>
      </c>
      <c r="H285" s="7">
        <v>0</v>
      </c>
      <c r="I285" s="7">
        <v>0</v>
      </c>
      <c r="J285" s="7">
        <v>0</v>
      </c>
      <c r="K285" s="7">
        <v>0</v>
      </c>
      <c r="L285" s="7">
        <v>0</v>
      </c>
      <c r="M285" s="7">
        <v>0</v>
      </c>
      <c r="N285" s="7">
        <v>0</v>
      </c>
      <c r="O285" s="7">
        <v>0</v>
      </c>
      <c r="P285" s="6" t="s">
        <v>18</v>
      </c>
      <c r="Q285" s="39" t="s">
        <v>25</v>
      </c>
      <c r="R285" s="39" t="s">
        <v>29</v>
      </c>
      <c r="S285" s="39" t="s">
        <v>21</v>
      </c>
      <c r="T285" s="6" t="s">
        <v>21</v>
      </c>
    </row>
    <row r="286" spans="1:20" ht="12.75" customHeight="1">
      <c r="A286" s="40" t="s">
        <v>398</v>
      </c>
      <c r="B286" s="6" t="s">
        <v>399</v>
      </c>
      <c r="C286" s="6" t="s">
        <v>16</v>
      </c>
      <c r="D286" s="7">
        <v>17.45</v>
      </c>
      <c r="E286" s="7">
        <v>17.45</v>
      </c>
      <c r="F286" s="7">
        <v>17.45</v>
      </c>
      <c r="G286" s="7">
        <v>17.03</v>
      </c>
      <c r="H286" s="7">
        <v>17.45</v>
      </c>
      <c r="I286" s="7">
        <v>17.45</v>
      </c>
      <c r="J286" s="7">
        <v>16.28</v>
      </c>
      <c r="K286" s="7">
        <v>16.1</v>
      </c>
      <c r="L286" s="7">
        <v>16.93</v>
      </c>
      <c r="M286" s="7">
        <v>16.06</v>
      </c>
      <c r="N286" s="7">
        <v>15.35</v>
      </c>
      <c r="O286" s="7">
        <v>15.33</v>
      </c>
      <c r="P286" s="6" t="s">
        <v>18</v>
      </c>
      <c r="Q286" s="39" t="s">
        <v>19</v>
      </c>
      <c r="R286" s="39" t="s">
        <v>20</v>
      </c>
      <c r="S286" s="39" t="s">
        <v>21</v>
      </c>
      <c r="T286" s="6" t="s">
        <v>21</v>
      </c>
    </row>
    <row r="287" spans="1:20" ht="12.75" customHeight="1">
      <c r="A287" s="6" t="s">
        <v>1672</v>
      </c>
      <c r="B287" s="6" t="s">
        <v>2054</v>
      </c>
      <c r="C287" s="6" t="s">
        <v>37</v>
      </c>
      <c r="D287" s="7">
        <v>1140</v>
      </c>
      <c r="E287" s="7">
        <v>1140</v>
      </c>
      <c r="F287" s="7">
        <v>1140</v>
      </c>
      <c r="G287" s="7">
        <v>1140</v>
      </c>
      <c r="H287" s="7">
        <v>1140</v>
      </c>
      <c r="I287" s="7">
        <v>1140</v>
      </c>
      <c r="J287" s="7">
        <v>1140</v>
      </c>
      <c r="K287" s="7">
        <v>1140</v>
      </c>
      <c r="L287" s="7">
        <v>1140</v>
      </c>
      <c r="M287" s="7">
        <v>1140</v>
      </c>
      <c r="N287" s="7">
        <v>1140</v>
      </c>
      <c r="O287" s="7">
        <v>1140</v>
      </c>
      <c r="P287" s="6" t="s">
        <v>18</v>
      </c>
      <c r="Q287" s="39" t="s">
        <v>19</v>
      </c>
      <c r="R287" s="39" t="s">
        <v>20</v>
      </c>
      <c r="S287" s="39" t="s">
        <v>21</v>
      </c>
      <c r="T287" s="6" t="s">
        <v>21</v>
      </c>
    </row>
    <row r="288" spans="1:20" ht="12.75" customHeight="1">
      <c r="A288" s="6" t="s">
        <v>1673</v>
      </c>
      <c r="B288" s="6" t="s">
        <v>2055</v>
      </c>
      <c r="C288" s="6" t="s">
        <v>37</v>
      </c>
      <c r="D288" s="7">
        <v>1140</v>
      </c>
      <c r="E288" s="7">
        <v>1140</v>
      </c>
      <c r="F288" s="7">
        <v>1140</v>
      </c>
      <c r="G288" s="7">
        <v>1140</v>
      </c>
      <c r="H288" s="7">
        <v>1140</v>
      </c>
      <c r="I288" s="7">
        <v>1140</v>
      </c>
      <c r="J288" s="7">
        <v>1140</v>
      </c>
      <c r="K288" s="7">
        <v>1140</v>
      </c>
      <c r="L288" s="7">
        <v>1140</v>
      </c>
      <c r="M288" s="7">
        <v>1140</v>
      </c>
      <c r="N288" s="7">
        <v>1140</v>
      </c>
      <c r="O288" s="7">
        <v>1140</v>
      </c>
      <c r="P288" s="6" t="s">
        <v>18</v>
      </c>
      <c r="Q288" s="39" t="s">
        <v>19</v>
      </c>
      <c r="R288" s="39" t="s">
        <v>20</v>
      </c>
      <c r="S288" s="39" t="s">
        <v>21</v>
      </c>
      <c r="T288" s="6" t="s">
        <v>21</v>
      </c>
    </row>
    <row r="289" spans="1:20" ht="12.75" customHeight="1">
      <c r="A289" s="40" t="s">
        <v>400</v>
      </c>
      <c r="B289" s="6" t="s">
        <v>401</v>
      </c>
      <c r="C289" s="6" t="s">
        <v>16</v>
      </c>
      <c r="D289" s="7">
        <v>4.38</v>
      </c>
      <c r="E289" s="7">
        <v>7.18</v>
      </c>
      <c r="F289" s="7">
        <v>4.99</v>
      </c>
      <c r="G289" s="7">
        <v>5</v>
      </c>
      <c r="H289" s="7">
        <v>5.87</v>
      </c>
      <c r="I289" s="7">
        <v>6.41</v>
      </c>
      <c r="J289" s="7">
        <v>6.76</v>
      </c>
      <c r="K289" s="7">
        <v>7.23</v>
      </c>
      <c r="L289" s="7">
        <v>6.26</v>
      </c>
      <c r="M289" s="7">
        <v>5.4</v>
      </c>
      <c r="N289" s="7">
        <v>5</v>
      </c>
      <c r="O289" s="7">
        <v>4.26</v>
      </c>
      <c r="P289" s="6" t="s">
        <v>18</v>
      </c>
      <c r="Q289" s="39" t="s">
        <v>19</v>
      </c>
      <c r="R289" s="39" t="s">
        <v>20</v>
      </c>
      <c r="S289" s="39" t="s">
        <v>21</v>
      </c>
      <c r="T289" s="6" t="s">
        <v>21</v>
      </c>
    </row>
    <row r="290" spans="1:20" ht="12.75" customHeight="1">
      <c r="A290" s="40" t="s">
        <v>402</v>
      </c>
      <c r="B290" s="6" t="s">
        <v>403</v>
      </c>
      <c r="C290" s="6" t="s">
        <v>43</v>
      </c>
      <c r="D290" s="7">
        <v>0.8</v>
      </c>
      <c r="E290" s="7">
        <v>0.8</v>
      </c>
      <c r="F290" s="7">
        <v>0.87</v>
      </c>
      <c r="G290" s="7">
        <v>0.93</v>
      </c>
      <c r="H290" s="7">
        <v>0.88</v>
      </c>
      <c r="I290" s="7">
        <v>0.92</v>
      </c>
      <c r="J290" s="7">
        <v>0.87</v>
      </c>
      <c r="K290" s="7">
        <v>0.87</v>
      </c>
      <c r="L290" s="7">
        <v>0.82</v>
      </c>
      <c r="M290" s="7">
        <v>0.84</v>
      </c>
      <c r="N290" s="7">
        <v>0.8</v>
      </c>
      <c r="O290" s="7">
        <v>0.77</v>
      </c>
      <c r="P290" s="6" t="s">
        <v>18</v>
      </c>
      <c r="Q290" s="39" t="s">
        <v>19</v>
      </c>
      <c r="R290" s="39" t="s">
        <v>20</v>
      </c>
      <c r="S290" s="39" t="s">
        <v>21</v>
      </c>
      <c r="T290" s="6" t="s">
        <v>21</v>
      </c>
    </row>
    <row r="291" spans="1:20" ht="12.75" customHeight="1">
      <c r="A291" s="40" t="s">
        <v>404</v>
      </c>
      <c r="B291" s="6" t="s">
        <v>405</v>
      </c>
      <c r="C291" s="6" t="s">
        <v>39</v>
      </c>
      <c r="D291" s="7">
        <v>1.6</v>
      </c>
      <c r="E291" s="7">
        <v>3.95</v>
      </c>
      <c r="F291" s="7">
        <v>0.72</v>
      </c>
      <c r="G291" s="7">
        <v>0.88</v>
      </c>
      <c r="H291" s="7">
        <v>3.05</v>
      </c>
      <c r="I291" s="7">
        <v>2.63</v>
      </c>
      <c r="J291" s="7">
        <v>0.31</v>
      </c>
      <c r="K291" s="7">
        <v>3.09</v>
      </c>
      <c r="L291" s="7">
        <v>1.04</v>
      </c>
      <c r="M291" s="7">
        <v>0.74</v>
      </c>
      <c r="N291" s="7">
        <v>1.62</v>
      </c>
      <c r="O291" s="7">
        <v>0</v>
      </c>
      <c r="P291" s="6" t="s">
        <v>18</v>
      </c>
      <c r="Q291" s="39" t="s">
        <v>25</v>
      </c>
      <c r="R291" s="39" t="s">
        <v>20</v>
      </c>
      <c r="S291" s="39" t="s">
        <v>21</v>
      </c>
      <c r="T291" s="6" t="s">
        <v>21</v>
      </c>
    </row>
    <row r="292" spans="1:20" ht="12.75" customHeight="1">
      <c r="A292" s="6" t="s">
        <v>1674</v>
      </c>
      <c r="B292" s="6" t="s">
        <v>2056</v>
      </c>
      <c r="C292" s="6" t="s">
        <v>103</v>
      </c>
      <c r="D292" s="7">
        <v>65.95</v>
      </c>
      <c r="E292" s="7">
        <v>66.32</v>
      </c>
      <c r="F292" s="7">
        <v>67.86</v>
      </c>
      <c r="G292" s="7">
        <v>65.21</v>
      </c>
      <c r="H292" s="7">
        <v>70.1</v>
      </c>
      <c r="I292" s="7">
        <v>72</v>
      </c>
      <c r="J292" s="7">
        <v>72</v>
      </c>
      <c r="K292" s="7">
        <v>72</v>
      </c>
      <c r="L292" s="7">
        <v>72</v>
      </c>
      <c r="M292" s="7">
        <v>70.02</v>
      </c>
      <c r="N292" s="7">
        <v>67.92</v>
      </c>
      <c r="O292" s="7">
        <v>66.81</v>
      </c>
      <c r="P292" s="6" t="s">
        <v>31</v>
      </c>
      <c r="Q292" s="39" t="s">
        <v>19</v>
      </c>
      <c r="R292" s="39" t="s">
        <v>20</v>
      </c>
      <c r="S292" s="39" t="s">
        <v>21</v>
      </c>
      <c r="T292" s="6" t="s">
        <v>21</v>
      </c>
    </row>
    <row r="293" spans="1:19" ht="12.75" customHeight="1">
      <c r="A293" s="6" t="s">
        <v>1675</v>
      </c>
      <c r="B293" s="6" t="s">
        <v>1675</v>
      </c>
      <c r="C293" s="6" t="s">
        <v>37</v>
      </c>
      <c r="D293" s="7">
        <v>16</v>
      </c>
      <c r="E293" s="7">
        <v>15.97</v>
      </c>
      <c r="F293" s="7">
        <v>16</v>
      </c>
      <c r="G293" s="7">
        <v>15.46</v>
      </c>
      <c r="H293" s="7">
        <v>16</v>
      </c>
      <c r="I293" s="7">
        <v>15.99</v>
      </c>
      <c r="J293" s="7">
        <v>16</v>
      </c>
      <c r="K293" s="7">
        <v>16</v>
      </c>
      <c r="L293" s="7">
        <v>15.99</v>
      </c>
      <c r="M293" s="7">
        <v>13.64</v>
      </c>
      <c r="N293" s="7">
        <v>15.99</v>
      </c>
      <c r="O293" s="7">
        <v>16</v>
      </c>
      <c r="P293" s="6" t="s">
        <v>31</v>
      </c>
      <c r="Q293" s="39" t="s">
        <v>19</v>
      </c>
      <c r="R293" s="39" t="s">
        <v>20</v>
      </c>
      <c r="S293" s="39" t="s">
        <v>21</v>
      </c>
    </row>
    <row r="294" spans="1:20" ht="12.75" customHeight="1">
      <c r="A294" s="6" t="s">
        <v>1676</v>
      </c>
      <c r="B294" s="6" t="s">
        <v>2057</v>
      </c>
      <c r="C294" s="6" t="s">
        <v>16</v>
      </c>
      <c r="D294" s="7">
        <v>52.23</v>
      </c>
      <c r="E294" s="7">
        <v>52.23</v>
      </c>
      <c r="F294" s="7">
        <v>52.23</v>
      </c>
      <c r="G294" s="7">
        <v>52.23</v>
      </c>
      <c r="H294" s="7">
        <v>52.23</v>
      </c>
      <c r="I294" s="7">
        <v>52.23</v>
      </c>
      <c r="J294" s="7">
        <v>52.23</v>
      </c>
      <c r="K294" s="7">
        <v>52.23</v>
      </c>
      <c r="L294" s="7">
        <v>52.23</v>
      </c>
      <c r="M294" s="7">
        <v>52.23</v>
      </c>
      <c r="N294" s="7">
        <v>52.23</v>
      </c>
      <c r="O294" s="7">
        <v>52.23</v>
      </c>
      <c r="P294" s="6" t="s">
        <v>31</v>
      </c>
      <c r="Q294" s="39" t="s">
        <v>19</v>
      </c>
      <c r="R294" s="39" t="s">
        <v>20</v>
      </c>
      <c r="S294" s="39" t="s">
        <v>21</v>
      </c>
      <c r="T294" s="6" t="s">
        <v>21</v>
      </c>
    </row>
    <row r="295" spans="1:19" ht="12.75" customHeight="1">
      <c r="A295" s="39" t="s">
        <v>1447</v>
      </c>
      <c r="B295" s="6" t="s">
        <v>2058</v>
      </c>
      <c r="C295" s="6" t="s">
        <v>37</v>
      </c>
      <c r="D295" s="7">
        <v>0.25</v>
      </c>
      <c r="E295" s="7">
        <v>1.88</v>
      </c>
      <c r="F295" s="7">
        <v>2.19</v>
      </c>
      <c r="G295" s="7">
        <v>2.75</v>
      </c>
      <c r="H295" s="7">
        <v>4</v>
      </c>
      <c r="I295" s="7">
        <v>8.19</v>
      </c>
      <c r="J295" s="7">
        <v>9</v>
      </c>
      <c r="K295" s="7">
        <v>7.75</v>
      </c>
      <c r="L295" s="7">
        <v>6.94</v>
      </c>
      <c r="M295" s="7">
        <v>4.63</v>
      </c>
      <c r="N295" s="7">
        <v>3.56</v>
      </c>
      <c r="O295" s="7">
        <v>2.19</v>
      </c>
      <c r="P295" s="6" t="s">
        <v>18</v>
      </c>
      <c r="Q295" s="39" t="s">
        <v>25</v>
      </c>
      <c r="R295" s="39" t="s">
        <v>20</v>
      </c>
      <c r="S295" s="39" t="s">
        <v>21</v>
      </c>
    </row>
    <row r="296" spans="1:20" ht="12.75" customHeight="1">
      <c r="A296" s="39" t="s">
        <v>406</v>
      </c>
      <c r="B296" s="6" t="s">
        <v>407</v>
      </c>
      <c r="C296" s="6" t="s">
        <v>37</v>
      </c>
      <c r="D296" s="7">
        <v>0</v>
      </c>
      <c r="E296" s="7">
        <v>0</v>
      </c>
      <c r="F296" s="7">
        <v>0</v>
      </c>
      <c r="G296" s="7">
        <v>0</v>
      </c>
      <c r="H296" s="7">
        <v>0</v>
      </c>
      <c r="I296" s="7">
        <v>0</v>
      </c>
      <c r="J296" s="7">
        <v>0</v>
      </c>
      <c r="K296" s="7">
        <v>0</v>
      </c>
      <c r="L296" s="7">
        <v>0</v>
      </c>
      <c r="M296" s="7">
        <v>0</v>
      </c>
      <c r="N296" s="7">
        <v>0</v>
      </c>
      <c r="O296" s="7">
        <v>0</v>
      </c>
      <c r="P296" s="6" t="s">
        <v>18</v>
      </c>
      <c r="Q296" s="39" t="s">
        <v>25</v>
      </c>
      <c r="R296" s="39" t="s">
        <v>29</v>
      </c>
      <c r="S296" s="39" t="s">
        <v>21</v>
      </c>
      <c r="T296" s="6" t="s">
        <v>2410</v>
      </c>
    </row>
    <row r="297" spans="1:20" ht="12.75" customHeight="1">
      <c r="A297" s="6" t="s">
        <v>1677</v>
      </c>
      <c r="B297" s="6" t="s">
        <v>2059</v>
      </c>
      <c r="C297" s="6" t="s">
        <v>37</v>
      </c>
      <c r="D297" s="7">
        <v>0.08</v>
      </c>
      <c r="E297" s="7">
        <v>0.91</v>
      </c>
      <c r="F297" s="7">
        <v>1.06</v>
      </c>
      <c r="G297" s="7">
        <v>1.77</v>
      </c>
      <c r="H297" s="7">
        <v>2.7</v>
      </c>
      <c r="I297" s="7">
        <v>5.54</v>
      </c>
      <c r="J297" s="7">
        <v>6.01</v>
      </c>
      <c r="K297" s="7">
        <v>5.09</v>
      </c>
      <c r="L297" s="7">
        <v>4.41</v>
      </c>
      <c r="M297" s="7">
        <v>2.66</v>
      </c>
      <c r="N297" s="7">
        <v>1.6</v>
      </c>
      <c r="O297" s="7">
        <v>0.47</v>
      </c>
      <c r="P297" s="6" t="s">
        <v>18</v>
      </c>
      <c r="Q297" s="39" t="s">
        <v>25</v>
      </c>
      <c r="R297" s="39" t="s">
        <v>20</v>
      </c>
      <c r="S297" s="39" t="s">
        <v>21</v>
      </c>
      <c r="T297" s="6" t="s">
        <v>2411</v>
      </c>
    </row>
    <row r="298" spans="1:20" ht="12.75" customHeight="1">
      <c r="A298" s="39" t="s">
        <v>1448</v>
      </c>
      <c r="B298" s="6" t="s">
        <v>2060</v>
      </c>
      <c r="C298" s="6" t="s">
        <v>37</v>
      </c>
      <c r="D298" s="7">
        <v>63</v>
      </c>
      <c r="E298" s="7">
        <v>63</v>
      </c>
      <c r="F298" s="7">
        <v>63</v>
      </c>
      <c r="G298" s="7">
        <v>63</v>
      </c>
      <c r="H298" s="7">
        <v>63</v>
      </c>
      <c r="I298" s="7">
        <v>63</v>
      </c>
      <c r="J298" s="7">
        <v>63</v>
      </c>
      <c r="K298" s="7">
        <v>63</v>
      </c>
      <c r="L298" s="7">
        <v>63</v>
      </c>
      <c r="M298" s="7">
        <v>63</v>
      </c>
      <c r="N298" s="7">
        <v>63</v>
      </c>
      <c r="O298" s="7">
        <v>63</v>
      </c>
      <c r="P298" s="6" t="s">
        <v>31</v>
      </c>
      <c r="Q298" s="39" t="s">
        <v>25</v>
      </c>
      <c r="R298" s="39" t="s">
        <v>20</v>
      </c>
      <c r="S298" s="39" t="s">
        <v>21</v>
      </c>
      <c r="T298" s="6" t="s">
        <v>2412</v>
      </c>
    </row>
    <row r="299" spans="1:20" ht="12.75" customHeight="1">
      <c r="A299" s="39" t="s">
        <v>1373</v>
      </c>
      <c r="B299" s="6" t="s">
        <v>1408</v>
      </c>
      <c r="C299" s="6" t="s">
        <v>37</v>
      </c>
      <c r="D299" s="7">
        <v>103.18</v>
      </c>
      <c r="E299" s="7">
        <v>115</v>
      </c>
      <c r="F299" s="7">
        <v>115</v>
      </c>
      <c r="G299" s="7">
        <v>115</v>
      </c>
      <c r="H299" s="7">
        <v>115</v>
      </c>
      <c r="I299" s="7">
        <v>115</v>
      </c>
      <c r="J299" s="7">
        <v>115</v>
      </c>
      <c r="K299" s="7">
        <v>115</v>
      </c>
      <c r="L299" s="7">
        <v>115</v>
      </c>
      <c r="M299" s="7">
        <v>115</v>
      </c>
      <c r="N299" s="7">
        <v>115</v>
      </c>
      <c r="O299" s="7">
        <v>89.5</v>
      </c>
      <c r="P299" s="6" t="s">
        <v>31</v>
      </c>
      <c r="Q299" s="39" t="s">
        <v>25</v>
      </c>
      <c r="R299" s="39" t="s">
        <v>20</v>
      </c>
      <c r="S299" s="39" t="s">
        <v>21</v>
      </c>
      <c r="T299" s="6" t="s">
        <v>2413</v>
      </c>
    </row>
    <row r="300" spans="1:20" ht="12.75" customHeight="1">
      <c r="A300" s="39" t="s">
        <v>1399</v>
      </c>
      <c r="B300" s="6" t="s">
        <v>1438</v>
      </c>
      <c r="C300" s="6" t="s">
        <v>37</v>
      </c>
      <c r="D300" s="7">
        <v>115</v>
      </c>
      <c r="E300" s="7">
        <v>115</v>
      </c>
      <c r="F300" s="7">
        <v>115</v>
      </c>
      <c r="G300" s="7">
        <v>115</v>
      </c>
      <c r="H300" s="7">
        <v>115</v>
      </c>
      <c r="I300" s="7">
        <v>115</v>
      </c>
      <c r="J300" s="7">
        <v>115</v>
      </c>
      <c r="K300" s="7">
        <v>115</v>
      </c>
      <c r="L300" s="7">
        <v>115</v>
      </c>
      <c r="M300" s="7">
        <v>115</v>
      </c>
      <c r="N300" s="7">
        <v>115</v>
      </c>
      <c r="O300" s="7">
        <v>97.86</v>
      </c>
      <c r="P300" s="6" t="s">
        <v>31</v>
      </c>
      <c r="Q300" s="39" t="s">
        <v>25</v>
      </c>
      <c r="R300" s="39" t="s">
        <v>20</v>
      </c>
      <c r="S300" s="39" t="s">
        <v>21</v>
      </c>
      <c r="T300" s="6" t="s">
        <v>2414</v>
      </c>
    </row>
    <row r="301" spans="1:20" ht="12.75" customHeight="1">
      <c r="A301" s="39" t="s">
        <v>408</v>
      </c>
      <c r="B301" s="6" t="s">
        <v>409</v>
      </c>
      <c r="C301" s="6" t="s">
        <v>37</v>
      </c>
      <c r="D301" s="7">
        <v>0.22</v>
      </c>
      <c r="E301" s="7">
        <v>1.91</v>
      </c>
      <c r="F301" s="7">
        <v>2.58</v>
      </c>
      <c r="G301" s="7">
        <v>3.61</v>
      </c>
      <c r="H301" s="7">
        <v>5.47</v>
      </c>
      <c r="I301" s="7">
        <v>11.2</v>
      </c>
      <c r="J301" s="7">
        <v>11.97</v>
      </c>
      <c r="K301" s="7">
        <v>10.15</v>
      </c>
      <c r="L301" s="7">
        <v>8.62</v>
      </c>
      <c r="M301" s="7">
        <v>5.49</v>
      </c>
      <c r="N301" s="7">
        <v>3.35</v>
      </c>
      <c r="O301" s="7">
        <v>1.47</v>
      </c>
      <c r="P301" s="6" t="s">
        <v>18</v>
      </c>
      <c r="Q301" s="39" t="s">
        <v>25</v>
      </c>
      <c r="R301" s="39" t="s">
        <v>20</v>
      </c>
      <c r="S301" s="39" t="s">
        <v>21</v>
      </c>
      <c r="T301" s="6" t="s">
        <v>2415</v>
      </c>
    </row>
    <row r="302" spans="1:20" ht="12.75" customHeight="1">
      <c r="A302" s="39" t="s">
        <v>410</v>
      </c>
      <c r="B302" s="6" t="s">
        <v>411</v>
      </c>
      <c r="C302" s="6" t="s">
        <v>37</v>
      </c>
      <c r="D302" s="7">
        <v>0</v>
      </c>
      <c r="E302" s="7">
        <v>0</v>
      </c>
      <c r="F302" s="7">
        <v>0</v>
      </c>
      <c r="G302" s="7">
        <v>0</v>
      </c>
      <c r="H302" s="7">
        <v>0</v>
      </c>
      <c r="I302" s="7">
        <v>0</v>
      </c>
      <c r="J302" s="7">
        <v>0</v>
      </c>
      <c r="K302" s="7">
        <v>0</v>
      </c>
      <c r="L302" s="7">
        <v>0</v>
      </c>
      <c r="M302" s="7">
        <v>0</v>
      </c>
      <c r="N302" s="7">
        <v>0</v>
      </c>
      <c r="O302" s="7">
        <v>0</v>
      </c>
      <c r="P302" s="6" t="s">
        <v>18</v>
      </c>
      <c r="Q302" s="39" t="s">
        <v>25</v>
      </c>
      <c r="R302" s="39" t="s">
        <v>29</v>
      </c>
      <c r="S302" s="39" t="s">
        <v>21</v>
      </c>
      <c r="T302" s="6" t="s">
        <v>2416</v>
      </c>
    </row>
    <row r="303" spans="1:20" ht="12.75" customHeight="1">
      <c r="A303" s="6" t="s">
        <v>1678</v>
      </c>
      <c r="B303" s="6" t="s">
        <v>2061</v>
      </c>
      <c r="C303" s="6" t="s">
        <v>39</v>
      </c>
      <c r="D303" s="7">
        <v>40</v>
      </c>
      <c r="E303" s="7">
        <v>40</v>
      </c>
      <c r="F303" s="7">
        <v>40</v>
      </c>
      <c r="G303" s="7">
        <v>40</v>
      </c>
      <c r="H303" s="7">
        <v>40</v>
      </c>
      <c r="I303" s="7">
        <v>40</v>
      </c>
      <c r="J303" s="7">
        <v>40</v>
      </c>
      <c r="K303" s="7">
        <v>40</v>
      </c>
      <c r="L303" s="7">
        <v>40</v>
      </c>
      <c r="M303" s="7">
        <v>40</v>
      </c>
      <c r="N303" s="7">
        <v>40</v>
      </c>
      <c r="O303" s="7">
        <v>40</v>
      </c>
      <c r="P303" s="6" t="s">
        <v>31</v>
      </c>
      <c r="Q303" s="39" t="s">
        <v>25</v>
      </c>
      <c r="R303" s="39" t="s">
        <v>20</v>
      </c>
      <c r="S303" s="39" t="s">
        <v>21</v>
      </c>
      <c r="T303" s="6" t="s">
        <v>21</v>
      </c>
    </row>
    <row r="304" spans="1:20" ht="12.75" customHeight="1">
      <c r="A304" s="6" t="s">
        <v>1679</v>
      </c>
      <c r="B304" s="6" t="s">
        <v>2062</v>
      </c>
      <c r="C304" s="6" t="s">
        <v>41</v>
      </c>
      <c r="D304" s="7">
        <v>0</v>
      </c>
      <c r="E304" s="7">
        <v>0</v>
      </c>
      <c r="F304" s="7">
        <v>0</v>
      </c>
      <c r="G304" s="7">
        <v>0</v>
      </c>
      <c r="H304" s="7">
        <v>0</v>
      </c>
      <c r="I304" s="7">
        <v>0</v>
      </c>
      <c r="J304" s="7">
        <v>0</v>
      </c>
      <c r="K304" s="7">
        <v>10.4</v>
      </c>
      <c r="L304" s="7">
        <v>0</v>
      </c>
      <c r="M304" s="7">
        <v>0</v>
      </c>
      <c r="N304" s="7">
        <v>0</v>
      </c>
      <c r="O304" s="7">
        <v>9.6</v>
      </c>
      <c r="P304" s="6" t="s">
        <v>31</v>
      </c>
      <c r="Q304" s="39" t="s">
        <v>19</v>
      </c>
      <c r="R304" s="39" t="s">
        <v>20</v>
      </c>
      <c r="S304" s="39" t="s">
        <v>21</v>
      </c>
      <c r="T304" s="6" t="s">
        <v>21</v>
      </c>
    </row>
    <row r="305" spans="1:20" ht="12.75" customHeight="1">
      <c r="A305" s="6" t="s">
        <v>1680</v>
      </c>
      <c r="B305" s="6" t="s">
        <v>2063</v>
      </c>
      <c r="C305" s="6" t="s">
        <v>41</v>
      </c>
      <c r="D305" s="7">
        <v>12.8</v>
      </c>
      <c r="E305" s="7">
        <v>0</v>
      </c>
      <c r="F305" s="7">
        <v>0</v>
      </c>
      <c r="G305" s="7">
        <v>0</v>
      </c>
      <c r="H305" s="7">
        <v>12.8</v>
      </c>
      <c r="I305" s="7">
        <v>12.8</v>
      </c>
      <c r="J305" s="7">
        <v>12.8</v>
      </c>
      <c r="K305" s="7">
        <v>9.6</v>
      </c>
      <c r="L305" s="7">
        <v>0</v>
      </c>
      <c r="M305" s="7">
        <v>0</v>
      </c>
      <c r="N305" s="7">
        <v>12.8</v>
      </c>
      <c r="O305" s="7">
        <v>12.8</v>
      </c>
      <c r="P305" s="6" t="s">
        <v>31</v>
      </c>
      <c r="Q305" s="39" t="s">
        <v>19</v>
      </c>
      <c r="R305" s="39" t="s">
        <v>20</v>
      </c>
      <c r="S305" s="39" t="s">
        <v>21</v>
      </c>
      <c r="T305" s="6" t="s">
        <v>21</v>
      </c>
    </row>
    <row r="306" spans="1:20" ht="12.75" customHeight="1">
      <c r="A306" s="6" t="s">
        <v>1681</v>
      </c>
      <c r="B306" s="6" t="s">
        <v>2064</v>
      </c>
      <c r="C306" s="6" t="s">
        <v>41</v>
      </c>
      <c r="D306" s="7">
        <v>39.6</v>
      </c>
      <c r="E306" s="7">
        <v>44.6</v>
      </c>
      <c r="F306" s="7">
        <v>43.6</v>
      </c>
      <c r="G306" s="7">
        <v>39.6</v>
      </c>
      <c r="H306" s="7">
        <v>41.74</v>
      </c>
      <c r="I306" s="7">
        <v>39.6</v>
      </c>
      <c r="J306" s="7">
        <v>48.1</v>
      </c>
      <c r="K306" s="7">
        <v>47.74</v>
      </c>
      <c r="L306" s="7">
        <v>25.6</v>
      </c>
      <c r="M306" s="7">
        <v>0</v>
      </c>
      <c r="N306" s="7">
        <v>34.48</v>
      </c>
      <c r="O306" s="7">
        <v>39.2</v>
      </c>
      <c r="P306" s="6" t="s">
        <v>31</v>
      </c>
      <c r="Q306" s="39" t="s">
        <v>19</v>
      </c>
      <c r="R306" s="39" t="s">
        <v>20</v>
      </c>
      <c r="S306" s="39" t="s">
        <v>21</v>
      </c>
      <c r="T306" s="6" t="s">
        <v>21</v>
      </c>
    </row>
    <row r="307" spans="1:20" ht="12.75" customHeight="1">
      <c r="A307" s="40" t="s">
        <v>412</v>
      </c>
      <c r="B307" s="6" t="s">
        <v>413</v>
      </c>
      <c r="C307" s="6" t="s">
        <v>37</v>
      </c>
      <c r="D307" s="7">
        <v>6.43</v>
      </c>
      <c r="E307" s="7">
        <v>4.85</v>
      </c>
      <c r="F307" s="7">
        <v>3.64</v>
      </c>
      <c r="G307" s="7">
        <v>1.56</v>
      </c>
      <c r="H307" s="7">
        <v>7.28</v>
      </c>
      <c r="I307" s="7">
        <v>7.06</v>
      </c>
      <c r="J307" s="7">
        <v>9.06</v>
      </c>
      <c r="K307" s="7">
        <v>6.06</v>
      </c>
      <c r="L307" s="7">
        <v>4.35</v>
      </c>
      <c r="M307" s="7">
        <v>2.74</v>
      </c>
      <c r="N307" s="7">
        <v>2.51</v>
      </c>
      <c r="O307" s="7">
        <v>4.11</v>
      </c>
      <c r="P307" s="6" t="s">
        <v>18</v>
      </c>
      <c r="Q307" s="39" t="s">
        <v>19</v>
      </c>
      <c r="R307" s="39" t="s">
        <v>20</v>
      </c>
      <c r="S307" s="39" t="s">
        <v>21</v>
      </c>
      <c r="T307" s="6" t="s">
        <v>21</v>
      </c>
    </row>
    <row r="308" spans="1:20" ht="12.75" customHeight="1">
      <c r="A308" s="39" t="s">
        <v>414</v>
      </c>
      <c r="B308" s="6" t="s">
        <v>415</v>
      </c>
      <c r="C308" s="6" t="s">
        <v>37</v>
      </c>
      <c r="D308" s="7">
        <v>0.4</v>
      </c>
      <c r="E308" s="7">
        <v>3</v>
      </c>
      <c r="F308" s="7">
        <v>3.5</v>
      </c>
      <c r="G308" s="7">
        <v>4.4</v>
      </c>
      <c r="H308" s="7">
        <v>6.4</v>
      </c>
      <c r="I308" s="7">
        <v>13.1</v>
      </c>
      <c r="J308" s="7">
        <v>14.4</v>
      </c>
      <c r="K308" s="7">
        <v>12.4</v>
      </c>
      <c r="L308" s="7">
        <v>11.1</v>
      </c>
      <c r="M308" s="7">
        <v>7.4</v>
      </c>
      <c r="N308" s="7">
        <v>5.7</v>
      </c>
      <c r="O308" s="7">
        <v>3.5</v>
      </c>
      <c r="P308" s="6" t="s">
        <v>18</v>
      </c>
      <c r="Q308" s="39" t="s">
        <v>25</v>
      </c>
      <c r="R308" s="39" t="s">
        <v>20</v>
      </c>
      <c r="S308" s="39" t="s">
        <v>21</v>
      </c>
      <c r="T308" s="6" t="s">
        <v>21</v>
      </c>
    </row>
    <row r="309" spans="1:19" ht="12.75" customHeight="1">
      <c r="A309" s="39" t="s">
        <v>1374</v>
      </c>
      <c r="B309" s="6" t="s">
        <v>1409</v>
      </c>
      <c r="C309" s="6" t="s">
        <v>37</v>
      </c>
      <c r="D309" s="7">
        <v>0.32</v>
      </c>
      <c r="E309" s="7">
        <v>2.4</v>
      </c>
      <c r="F309" s="7">
        <v>2.8</v>
      </c>
      <c r="G309" s="7">
        <v>3.52</v>
      </c>
      <c r="H309" s="7">
        <v>5.12</v>
      </c>
      <c r="I309" s="7">
        <v>10.48</v>
      </c>
      <c r="J309" s="7">
        <v>11.52</v>
      </c>
      <c r="K309" s="7">
        <v>9.92</v>
      </c>
      <c r="L309" s="7">
        <v>8.88</v>
      </c>
      <c r="M309" s="7">
        <v>5.92</v>
      </c>
      <c r="N309" s="7">
        <v>4.56</v>
      </c>
      <c r="O309" s="7">
        <v>2.8</v>
      </c>
      <c r="P309" s="6" t="s">
        <v>18</v>
      </c>
      <c r="Q309" s="39" t="s">
        <v>25</v>
      </c>
      <c r="R309" s="39" t="s">
        <v>20</v>
      </c>
      <c r="S309" s="39"/>
    </row>
    <row r="310" spans="1:20" ht="12.75" customHeight="1">
      <c r="A310" s="39" t="s">
        <v>1375</v>
      </c>
      <c r="B310" s="6" t="s">
        <v>1410</v>
      </c>
      <c r="C310" s="6" t="s">
        <v>37</v>
      </c>
      <c r="D310" s="7">
        <v>35</v>
      </c>
      <c r="E310" s="7">
        <v>35</v>
      </c>
      <c r="F310" s="7">
        <v>35</v>
      </c>
      <c r="G310" s="7">
        <v>35</v>
      </c>
      <c r="H310" s="7">
        <v>35</v>
      </c>
      <c r="I310" s="7">
        <v>35</v>
      </c>
      <c r="J310" s="7">
        <v>35</v>
      </c>
      <c r="K310" s="7">
        <v>35</v>
      </c>
      <c r="L310" s="7">
        <v>35</v>
      </c>
      <c r="M310" s="7">
        <v>35</v>
      </c>
      <c r="N310" s="7">
        <v>35</v>
      </c>
      <c r="O310" s="7">
        <v>35</v>
      </c>
      <c r="P310" s="6" t="s">
        <v>31</v>
      </c>
      <c r="Q310" s="39" t="s">
        <v>25</v>
      </c>
      <c r="R310" s="39" t="s">
        <v>286</v>
      </c>
      <c r="S310" s="39" t="s">
        <v>1591</v>
      </c>
      <c r="T310" s="6" t="s">
        <v>2422</v>
      </c>
    </row>
    <row r="311" spans="1:20" ht="12.75" customHeight="1">
      <c r="A311" s="39" t="s">
        <v>1376</v>
      </c>
      <c r="B311" s="6" t="s">
        <v>1411</v>
      </c>
      <c r="C311" s="6" t="s">
        <v>37</v>
      </c>
      <c r="D311" s="7">
        <v>0.08</v>
      </c>
      <c r="E311" s="7">
        <v>0.69</v>
      </c>
      <c r="F311" s="7">
        <v>0.82</v>
      </c>
      <c r="G311" s="7">
        <v>1.16</v>
      </c>
      <c r="H311" s="7">
        <v>1.72</v>
      </c>
      <c r="I311" s="7">
        <v>3.55</v>
      </c>
      <c r="J311" s="7">
        <v>3.92</v>
      </c>
      <c r="K311" s="7">
        <v>3.32</v>
      </c>
      <c r="L311" s="7">
        <v>2.86</v>
      </c>
      <c r="M311" s="7">
        <v>1.8</v>
      </c>
      <c r="N311" s="7">
        <v>1.21</v>
      </c>
      <c r="O311" s="7">
        <v>0.59</v>
      </c>
      <c r="P311" s="6" t="s">
        <v>18</v>
      </c>
      <c r="Q311" s="39" t="s">
        <v>25</v>
      </c>
      <c r="R311" s="39" t="s">
        <v>20</v>
      </c>
      <c r="S311" s="39"/>
      <c r="T311" s="6" t="s">
        <v>2421</v>
      </c>
    </row>
    <row r="312" spans="1:20" ht="12.75" customHeight="1">
      <c r="A312" s="39" t="s">
        <v>416</v>
      </c>
      <c r="B312" s="6" t="s">
        <v>417</v>
      </c>
      <c r="C312" s="6" t="s">
        <v>37</v>
      </c>
      <c r="D312" s="7">
        <v>1.18</v>
      </c>
      <c r="E312" s="7">
        <v>8.89</v>
      </c>
      <c r="F312" s="7">
        <v>10.37</v>
      </c>
      <c r="G312" s="7">
        <v>13.03</v>
      </c>
      <c r="H312" s="7">
        <v>18.96</v>
      </c>
      <c r="I312" s="7">
        <v>38.8</v>
      </c>
      <c r="J312" s="7">
        <v>42.65</v>
      </c>
      <c r="K312" s="7">
        <v>36.73</v>
      </c>
      <c r="L312" s="7">
        <v>32.88</v>
      </c>
      <c r="M312" s="7">
        <v>21.92</v>
      </c>
      <c r="N312" s="7">
        <v>16.88</v>
      </c>
      <c r="O312" s="7">
        <v>10.37</v>
      </c>
      <c r="P312" s="6" t="s">
        <v>18</v>
      </c>
      <c r="Q312" s="39" t="s">
        <v>25</v>
      </c>
      <c r="R312" s="39" t="s">
        <v>20</v>
      </c>
      <c r="S312" s="39" t="s">
        <v>21</v>
      </c>
      <c r="T312" s="6" t="s">
        <v>21</v>
      </c>
    </row>
    <row r="313" spans="1:18" ht="12.75" customHeight="1">
      <c r="A313" s="6" t="s">
        <v>2474</v>
      </c>
      <c r="B313" s="6" t="s">
        <v>2475</v>
      </c>
      <c r="C313" s="6" t="s">
        <v>37</v>
      </c>
      <c r="D313" s="7">
        <v>230</v>
      </c>
      <c r="E313" s="7">
        <v>230</v>
      </c>
      <c r="F313" s="7">
        <v>230</v>
      </c>
      <c r="G313" s="7">
        <v>230</v>
      </c>
      <c r="H313" s="7">
        <v>230</v>
      </c>
      <c r="I313" s="7">
        <v>230</v>
      </c>
      <c r="J313" s="7">
        <v>230</v>
      </c>
      <c r="K313" s="7">
        <v>230</v>
      </c>
      <c r="L313" s="7">
        <v>230</v>
      </c>
      <c r="M313" s="7">
        <v>230</v>
      </c>
      <c r="N313" s="7">
        <v>230</v>
      </c>
      <c r="O313" s="7">
        <v>230</v>
      </c>
      <c r="P313" s="6" t="s">
        <v>31</v>
      </c>
      <c r="Q313" s="6" t="s">
        <v>25</v>
      </c>
      <c r="R313" s="6" t="s">
        <v>20</v>
      </c>
    </row>
    <row r="314" spans="1:20" ht="12.75" customHeight="1">
      <c r="A314" s="39" t="s">
        <v>418</v>
      </c>
      <c r="B314" s="6" t="s">
        <v>419</v>
      </c>
      <c r="C314" s="6" t="s">
        <v>37</v>
      </c>
      <c r="D314" s="75">
        <v>0.32</v>
      </c>
      <c r="E314" s="75">
        <v>5.22</v>
      </c>
      <c r="F314" s="75">
        <v>7.76</v>
      </c>
      <c r="G314" s="75">
        <v>14.59</v>
      </c>
      <c r="H314" s="75">
        <v>24</v>
      </c>
      <c r="I314" s="75">
        <v>54.92</v>
      </c>
      <c r="J314" s="75">
        <v>59.84</v>
      </c>
      <c r="K314" s="75">
        <v>46.41</v>
      </c>
      <c r="L314" s="75">
        <v>32.6</v>
      </c>
      <c r="M314" s="75">
        <v>16.59</v>
      </c>
      <c r="N314" s="75">
        <v>7.02</v>
      </c>
      <c r="O314" s="75">
        <v>0.91</v>
      </c>
      <c r="P314" s="6" t="s">
        <v>18</v>
      </c>
      <c r="Q314" s="39" t="s">
        <v>25</v>
      </c>
      <c r="R314" s="39" t="s">
        <v>20</v>
      </c>
      <c r="S314" s="39" t="s">
        <v>21</v>
      </c>
      <c r="T314" s="6" t="s">
        <v>21</v>
      </c>
    </row>
    <row r="315" spans="1:20" ht="12.75" customHeight="1">
      <c r="A315" s="39" t="s">
        <v>420</v>
      </c>
      <c r="B315" s="6" t="s">
        <v>421</v>
      </c>
      <c r="C315" s="6" t="s">
        <v>37</v>
      </c>
      <c r="D315" s="7">
        <v>1</v>
      </c>
      <c r="E315" s="7">
        <v>7.5</v>
      </c>
      <c r="F315" s="7">
        <v>8.75</v>
      </c>
      <c r="G315" s="7">
        <v>11</v>
      </c>
      <c r="H315" s="7">
        <v>16</v>
      </c>
      <c r="I315" s="7">
        <v>32.75</v>
      </c>
      <c r="J315" s="7">
        <v>36</v>
      </c>
      <c r="K315" s="7">
        <v>31</v>
      </c>
      <c r="L315" s="7">
        <v>27.75</v>
      </c>
      <c r="M315" s="7">
        <v>18.5</v>
      </c>
      <c r="N315" s="7">
        <v>14.25</v>
      </c>
      <c r="O315" s="7">
        <v>8.75</v>
      </c>
      <c r="P315" s="6" t="s">
        <v>18</v>
      </c>
      <c r="Q315" s="39" t="s">
        <v>25</v>
      </c>
      <c r="R315" s="39" t="s">
        <v>20</v>
      </c>
      <c r="S315" s="39" t="s">
        <v>21</v>
      </c>
      <c r="T315" s="6" t="s">
        <v>21</v>
      </c>
    </row>
    <row r="316" spans="1:20" ht="12.75" customHeight="1">
      <c r="A316" s="39" t="s">
        <v>422</v>
      </c>
      <c r="B316" s="6" t="s">
        <v>423</v>
      </c>
      <c r="C316" s="6" t="s">
        <v>37</v>
      </c>
      <c r="D316" s="7">
        <v>0.8</v>
      </c>
      <c r="E316" s="7">
        <v>0.85</v>
      </c>
      <c r="F316" s="7">
        <v>0.74</v>
      </c>
      <c r="G316" s="7">
        <v>0.71</v>
      </c>
      <c r="H316" s="7">
        <v>0.76</v>
      </c>
      <c r="I316" s="7">
        <v>0.69</v>
      </c>
      <c r="J316" s="7">
        <v>0.64</v>
      </c>
      <c r="K316" s="7">
        <v>0.49</v>
      </c>
      <c r="L316" s="7">
        <v>0.51</v>
      </c>
      <c r="M316" s="7">
        <v>0.47</v>
      </c>
      <c r="N316" s="7">
        <v>0.63</v>
      </c>
      <c r="O316" s="7">
        <v>0.77</v>
      </c>
      <c r="P316" s="6" t="s">
        <v>18</v>
      </c>
      <c r="Q316" s="39" t="s">
        <v>25</v>
      </c>
      <c r="R316" s="39" t="s">
        <v>20</v>
      </c>
      <c r="S316" s="39" t="s">
        <v>21</v>
      </c>
      <c r="T316" s="6" t="s">
        <v>21</v>
      </c>
    </row>
    <row r="317" spans="1:20" ht="12.75" customHeight="1">
      <c r="A317" s="39" t="s">
        <v>424</v>
      </c>
      <c r="B317" s="6" t="s">
        <v>425</v>
      </c>
      <c r="C317" s="6" t="s">
        <v>37</v>
      </c>
      <c r="D317" s="7">
        <v>1.15</v>
      </c>
      <c r="E317" s="7">
        <v>1.23</v>
      </c>
      <c r="F317" s="7">
        <v>1.08</v>
      </c>
      <c r="G317" s="7">
        <v>1.03</v>
      </c>
      <c r="H317" s="7">
        <v>1.1</v>
      </c>
      <c r="I317" s="7">
        <v>1.01</v>
      </c>
      <c r="J317" s="7">
        <v>0.93</v>
      </c>
      <c r="K317" s="7">
        <v>0.71</v>
      </c>
      <c r="L317" s="7">
        <v>0.73</v>
      </c>
      <c r="M317" s="7">
        <v>0.68</v>
      </c>
      <c r="N317" s="7">
        <v>0.92</v>
      </c>
      <c r="O317" s="7">
        <v>1.11</v>
      </c>
      <c r="P317" s="6" t="s">
        <v>18</v>
      </c>
      <c r="Q317" s="39" t="s">
        <v>25</v>
      </c>
      <c r="R317" s="39" t="s">
        <v>20</v>
      </c>
      <c r="S317" s="39" t="s">
        <v>21</v>
      </c>
      <c r="T317" s="6" t="s">
        <v>21</v>
      </c>
    </row>
    <row r="318" spans="1:20" ht="12.75" customHeight="1">
      <c r="A318" s="6" t="s">
        <v>1682</v>
      </c>
      <c r="B318" s="6" t="s">
        <v>2065</v>
      </c>
      <c r="C318" s="6" t="s">
        <v>43</v>
      </c>
      <c r="D318" s="7">
        <v>147.8</v>
      </c>
      <c r="E318" s="7">
        <v>147.8</v>
      </c>
      <c r="F318" s="7">
        <v>147.8</v>
      </c>
      <c r="G318" s="7">
        <v>147.8</v>
      </c>
      <c r="H318" s="7">
        <v>143.5</v>
      </c>
      <c r="I318" s="7">
        <v>143.5</v>
      </c>
      <c r="J318" s="7">
        <v>143.5</v>
      </c>
      <c r="K318" s="7">
        <v>143.5</v>
      </c>
      <c r="L318" s="7">
        <v>143.5</v>
      </c>
      <c r="M318" s="7">
        <v>147.8</v>
      </c>
      <c r="N318" s="7">
        <v>147.8</v>
      </c>
      <c r="O318" s="7">
        <v>147.8</v>
      </c>
      <c r="P318" s="6" t="s">
        <v>31</v>
      </c>
      <c r="Q318" s="39" t="s">
        <v>19</v>
      </c>
      <c r="R318" s="39" t="s">
        <v>20</v>
      </c>
      <c r="S318" s="39" t="s">
        <v>21</v>
      </c>
      <c r="T318" s="6" t="s">
        <v>21</v>
      </c>
    </row>
    <row r="319" spans="1:20" ht="12.75" customHeight="1">
      <c r="A319" s="6" t="s">
        <v>1683</v>
      </c>
      <c r="B319" s="6" t="s">
        <v>2066</v>
      </c>
      <c r="C319" s="6" t="s">
        <v>41</v>
      </c>
      <c r="D319" s="7">
        <v>17.6</v>
      </c>
      <c r="E319" s="7">
        <v>12.8</v>
      </c>
      <c r="F319" s="7">
        <v>9.36</v>
      </c>
      <c r="G319" s="7">
        <v>16</v>
      </c>
      <c r="H319" s="7">
        <v>17.4</v>
      </c>
      <c r="I319" s="7">
        <v>18.8</v>
      </c>
      <c r="J319" s="7">
        <v>18.8</v>
      </c>
      <c r="K319" s="7">
        <v>19</v>
      </c>
      <c r="L319" s="7">
        <v>16.8</v>
      </c>
      <c r="M319" s="7">
        <v>6.4</v>
      </c>
      <c r="N319" s="7">
        <v>15.3</v>
      </c>
      <c r="O319" s="7">
        <v>18.64</v>
      </c>
      <c r="P319" s="6" t="s">
        <v>31</v>
      </c>
      <c r="Q319" s="39" t="s">
        <v>19</v>
      </c>
      <c r="R319" s="39" t="s">
        <v>20</v>
      </c>
      <c r="S319" s="39" t="s">
        <v>21</v>
      </c>
      <c r="T319" s="6" t="s">
        <v>21</v>
      </c>
    </row>
    <row r="320" spans="1:20" ht="12.75" customHeight="1">
      <c r="A320" s="6" t="s">
        <v>1684</v>
      </c>
      <c r="B320" s="6" t="s">
        <v>2067</v>
      </c>
      <c r="C320" s="6" t="s">
        <v>41</v>
      </c>
      <c r="D320" s="7">
        <v>0</v>
      </c>
      <c r="E320" s="7">
        <v>5.16</v>
      </c>
      <c r="F320" s="7">
        <v>17.52</v>
      </c>
      <c r="G320" s="7">
        <v>5.6</v>
      </c>
      <c r="H320" s="7">
        <v>15.2</v>
      </c>
      <c r="I320" s="7">
        <v>5.6</v>
      </c>
      <c r="J320" s="7">
        <v>15.6</v>
      </c>
      <c r="K320" s="7">
        <v>16.76</v>
      </c>
      <c r="L320" s="7">
        <v>0</v>
      </c>
      <c r="M320" s="7">
        <v>0</v>
      </c>
      <c r="N320" s="7">
        <v>0</v>
      </c>
      <c r="O320" s="7">
        <v>15.28</v>
      </c>
      <c r="P320" s="6" t="s">
        <v>31</v>
      </c>
      <c r="Q320" s="39" t="s">
        <v>19</v>
      </c>
      <c r="R320" s="39" t="s">
        <v>20</v>
      </c>
      <c r="S320" s="39" t="s">
        <v>21</v>
      </c>
      <c r="T320" s="6" t="s">
        <v>21</v>
      </c>
    </row>
    <row r="321" spans="1:19" ht="12.75" customHeight="1">
      <c r="A321" s="6" t="s">
        <v>1685</v>
      </c>
      <c r="B321" s="6" t="s">
        <v>2068</v>
      </c>
      <c r="C321" s="6" t="s">
        <v>39</v>
      </c>
      <c r="D321" s="7">
        <v>24.74</v>
      </c>
      <c r="E321" s="7">
        <v>29.27</v>
      </c>
      <c r="F321" s="7">
        <v>29.13</v>
      </c>
      <c r="G321" s="7">
        <v>94.77</v>
      </c>
      <c r="H321" s="7">
        <v>87.34</v>
      </c>
      <c r="I321" s="7">
        <v>96.31</v>
      </c>
      <c r="J321" s="7">
        <v>153.15</v>
      </c>
      <c r="K321" s="7">
        <v>148.13</v>
      </c>
      <c r="L321" s="7">
        <v>144.96</v>
      </c>
      <c r="M321" s="7">
        <v>142.22</v>
      </c>
      <c r="N321" s="7">
        <v>123.3</v>
      </c>
      <c r="O321" s="7">
        <v>132.56</v>
      </c>
      <c r="P321" s="6" t="s">
        <v>31</v>
      </c>
      <c r="Q321" s="39" t="s">
        <v>25</v>
      </c>
      <c r="R321" s="39" t="s">
        <v>20</v>
      </c>
      <c r="S321" s="39" t="s">
        <v>21</v>
      </c>
    </row>
    <row r="322" spans="1:20" ht="12.75" customHeight="1">
      <c r="A322" s="39" t="s">
        <v>1377</v>
      </c>
      <c r="B322" s="6" t="s">
        <v>1412</v>
      </c>
      <c r="C322" s="6" t="s">
        <v>37</v>
      </c>
      <c r="D322" s="7">
        <v>14.71</v>
      </c>
      <c r="E322" s="7">
        <v>15.78</v>
      </c>
      <c r="F322" s="7">
        <v>14.08</v>
      </c>
      <c r="G322" s="7">
        <v>14.87</v>
      </c>
      <c r="H322" s="7">
        <v>15.39</v>
      </c>
      <c r="I322" s="7">
        <v>11.35</v>
      </c>
      <c r="J322" s="7">
        <v>10.09</v>
      </c>
      <c r="K322" s="7">
        <v>9.48</v>
      </c>
      <c r="L322" s="7">
        <v>9.73</v>
      </c>
      <c r="M322" s="7">
        <v>8.16</v>
      </c>
      <c r="N322" s="7">
        <v>10.3</v>
      </c>
      <c r="O322" s="7">
        <v>13.17</v>
      </c>
      <c r="P322" s="6" t="s">
        <v>18</v>
      </c>
      <c r="Q322" s="39" t="s">
        <v>19</v>
      </c>
      <c r="R322" s="39" t="s">
        <v>20</v>
      </c>
      <c r="S322" s="39" t="s">
        <v>21</v>
      </c>
      <c r="T322" s="6" t="s">
        <v>21</v>
      </c>
    </row>
    <row r="323" spans="1:20" ht="12.75" customHeight="1">
      <c r="A323" s="6" t="s">
        <v>1686</v>
      </c>
      <c r="B323" s="6" t="s">
        <v>2069</v>
      </c>
      <c r="C323" s="6" t="s">
        <v>23</v>
      </c>
      <c r="D323" s="7">
        <v>199</v>
      </c>
      <c r="E323" s="7">
        <v>199</v>
      </c>
      <c r="F323" s="7">
        <v>199</v>
      </c>
      <c r="G323" s="7">
        <v>199</v>
      </c>
      <c r="H323" s="7">
        <v>199</v>
      </c>
      <c r="I323" s="7">
        <v>199</v>
      </c>
      <c r="J323" s="7">
        <v>199</v>
      </c>
      <c r="K323" s="7">
        <v>199</v>
      </c>
      <c r="L323" s="7">
        <v>199</v>
      </c>
      <c r="M323" s="7">
        <v>199</v>
      </c>
      <c r="N323" s="7">
        <v>199</v>
      </c>
      <c r="O323" s="7">
        <v>199</v>
      </c>
      <c r="P323" s="6" t="s">
        <v>31</v>
      </c>
      <c r="Q323" s="39" t="s">
        <v>25</v>
      </c>
      <c r="R323" s="39" t="s">
        <v>20</v>
      </c>
      <c r="S323" s="39" t="s">
        <v>21</v>
      </c>
      <c r="T323" s="6" t="s">
        <v>21</v>
      </c>
    </row>
    <row r="324" spans="1:20" ht="12.75" customHeight="1">
      <c r="A324" s="6" t="s">
        <v>1687</v>
      </c>
      <c r="B324" s="6" t="s">
        <v>1687</v>
      </c>
      <c r="C324" s="6" t="s">
        <v>23</v>
      </c>
      <c r="D324" s="7">
        <v>236</v>
      </c>
      <c r="E324" s="7">
        <v>236</v>
      </c>
      <c r="F324" s="7">
        <v>236</v>
      </c>
      <c r="G324" s="7">
        <v>236</v>
      </c>
      <c r="H324" s="7">
        <v>236</v>
      </c>
      <c r="I324" s="7">
        <v>236</v>
      </c>
      <c r="J324" s="7">
        <v>236</v>
      </c>
      <c r="K324" s="7">
        <v>236</v>
      </c>
      <c r="L324" s="7">
        <v>236</v>
      </c>
      <c r="M324" s="7">
        <v>236</v>
      </c>
      <c r="N324" s="7">
        <v>236</v>
      </c>
      <c r="O324" s="7">
        <v>236</v>
      </c>
      <c r="P324" s="6" t="s">
        <v>31</v>
      </c>
      <c r="Q324" s="39" t="s">
        <v>25</v>
      </c>
      <c r="R324" s="39" t="s">
        <v>20</v>
      </c>
      <c r="S324" s="39" t="s">
        <v>21</v>
      </c>
      <c r="T324" s="6" t="s">
        <v>21</v>
      </c>
    </row>
    <row r="325" spans="1:20" ht="12.75" customHeight="1">
      <c r="A325" s="39" t="s">
        <v>1449</v>
      </c>
      <c r="B325" s="6" t="s">
        <v>2070</v>
      </c>
      <c r="C325" s="6" t="s">
        <v>37</v>
      </c>
      <c r="D325" s="7">
        <v>6.07</v>
      </c>
      <c r="E325" s="7">
        <v>6.59</v>
      </c>
      <c r="F325" s="7">
        <v>6.7</v>
      </c>
      <c r="G325" s="7">
        <v>6.92</v>
      </c>
      <c r="H325" s="7">
        <v>7.35</v>
      </c>
      <c r="I325" s="7">
        <v>8.79</v>
      </c>
      <c r="J325" s="7">
        <v>9.07</v>
      </c>
      <c r="K325" s="7">
        <v>8.62</v>
      </c>
      <c r="L325" s="7">
        <v>8.29</v>
      </c>
      <c r="M325" s="7">
        <v>7.49</v>
      </c>
      <c r="N325" s="7">
        <v>7.08</v>
      </c>
      <c r="O325" s="7">
        <v>6.6</v>
      </c>
      <c r="P325" s="6" t="s">
        <v>31</v>
      </c>
      <c r="Q325" s="39" t="s">
        <v>25</v>
      </c>
      <c r="R325" s="39" t="s">
        <v>90</v>
      </c>
      <c r="S325" s="39" t="s">
        <v>1585</v>
      </c>
      <c r="T325" s="6" t="s">
        <v>2396</v>
      </c>
    </row>
    <row r="326" spans="1:20" ht="12.75" customHeight="1">
      <c r="A326" s="6" t="s">
        <v>1487</v>
      </c>
      <c r="B326" s="6" t="s">
        <v>2071</v>
      </c>
      <c r="C326" s="6" t="s">
        <v>37</v>
      </c>
      <c r="D326" s="7">
        <v>66.22</v>
      </c>
      <c r="E326" s="7">
        <v>68.1</v>
      </c>
      <c r="F326" s="7">
        <v>68.63</v>
      </c>
      <c r="G326" s="7">
        <v>69.68</v>
      </c>
      <c r="H326" s="7">
        <v>71.51</v>
      </c>
      <c r="I326" s="7">
        <v>77.57</v>
      </c>
      <c r="J326" s="7">
        <v>78.69</v>
      </c>
      <c r="K326" s="7">
        <v>76.67</v>
      </c>
      <c r="L326" s="7">
        <v>75</v>
      </c>
      <c r="M326" s="7">
        <v>71.57</v>
      </c>
      <c r="N326" s="7">
        <v>69.58</v>
      </c>
      <c r="O326" s="7">
        <v>67.44</v>
      </c>
      <c r="P326" s="6" t="s">
        <v>31</v>
      </c>
      <c r="Q326" s="39" t="s">
        <v>25</v>
      </c>
      <c r="R326" s="39" t="s">
        <v>90</v>
      </c>
      <c r="S326" s="39" t="s">
        <v>1585</v>
      </c>
      <c r="T326" s="6" t="s">
        <v>2397</v>
      </c>
    </row>
    <row r="327" spans="1:20" ht="12.75" customHeight="1">
      <c r="A327" s="39" t="s">
        <v>426</v>
      </c>
      <c r="B327" s="6" t="s">
        <v>427</v>
      </c>
      <c r="C327" s="6" t="s">
        <v>27</v>
      </c>
      <c r="D327" s="7">
        <v>0</v>
      </c>
      <c r="E327" s="7">
        <v>0</v>
      </c>
      <c r="F327" s="7">
        <v>0</v>
      </c>
      <c r="G327" s="7">
        <v>0</v>
      </c>
      <c r="H327" s="7">
        <v>0</v>
      </c>
      <c r="I327" s="7">
        <v>0</v>
      </c>
      <c r="J327" s="7">
        <v>0</v>
      </c>
      <c r="K327" s="7">
        <v>0</v>
      </c>
      <c r="L327" s="7">
        <v>0</v>
      </c>
      <c r="M327" s="7">
        <v>0</v>
      </c>
      <c r="N327" s="7">
        <v>0</v>
      </c>
      <c r="O327" s="7">
        <v>0</v>
      </c>
      <c r="P327" s="6" t="s">
        <v>18</v>
      </c>
      <c r="Q327" s="39" t="s">
        <v>19</v>
      </c>
      <c r="R327" s="39" t="s">
        <v>29</v>
      </c>
      <c r="S327" s="39" t="s">
        <v>21</v>
      </c>
      <c r="T327" s="6" t="s">
        <v>21</v>
      </c>
    </row>
    <row r="328" spans="1:20" ht="12.75" customHeight="1">
      <c r="A328" s="6" t="s">
        <v>1688</v>
      </c>
      <c r="B328" s="6" t="s">
        <v>2072</v>
      </c>
      <c r="C328" s="6" t="s">
        <v>154</v>
      </c>
      <c r="D328" s="7">
        <v>7.5</v>
      </c>
      <c r="E328" s="7">
        <v>7.5</v>
      </c>
      <c r="F328" s="7">
        <v>7.5</v>
      </c>
      <c r="G328" s="7">
        <v>7.5</v>
      </c>
      <c r="H328" s="7">
        <v>7.5</v>
      </c>
      <c r="I328" s="7">
        <v>7.5</v>
      </c>
      <c r="J328" s="7">
        <v>7.5</v>
      </c>
      <c r="K328" s="7">
        <v>7.5</v>
      </c>
      <c r="L328" s="7">
        <v>7.5</v>
      </c>
      <c r="M328" s="7">
        <v>7.5</v>
      </c>
      <c r="N328" s="7">
        <v>7.5</v>
      </c>
      <c r="O328" s="7">
        <v>7.5</v>
      </c>
      <c r="P328" s="6" t="s">
        <v>31</v>
      </c>
      <c r="Q328" s="39" t="s">
        <v>25</v>
      </c>
      <c r="R328" s="39" t="s">
        <v>20</v>
      </c>
      <c r="S328" s="39" t="s">
        <v>21</v>
      </c>
      <c r="T328" s="6" t="s">
        <v>21</v>
      </c>
    </row>
    <row r="329" spans="1:20" ht="12.75" customHeight="1">
      <c r="A329" s="6" t="s">
        <v>1689</v>
      </c>
      <c r="B329" s="6" t="s">
        <v>2073</v>
      </c>
      <c r="C329" s="6" t="s">
        <v>154</v>
      </c>
      <c r="D329" s="7">
        <v>48.1</v>
      </c>
      <c r="E329" s="7">
        <v>48.1</v>
      </c>
      <c r="F329" s="7">
        <v>48.1</v>
      </c>
      <c r="G329" s="7">
        <v>48.1</v>
      </c>
      <c r="H329" s="7">
        <v>48.1</v>
      </c>
      <c r="I329" s="7">
        <v>48.1</v>
      </c>
      <c r="J329" s="7">
        <v>48.1</v>
      </c>
      <c r="K329" s="7">
        <v>48.1</v>
      </c>
      <c r="L329" s="7">
        <v>48.1</v>
      </c>
      <c r="M329" s="7">
        <v>48.1</v>
      </c>
      <c r="N329" s="7">
        <v>48.1</v>
      </c>
      <c r="O329" s="7">
        <v>48.1</v>
      </c>
      <c r="P329" s="6" t="s">
        <v>31</v>
      </c>
      <c r="Q329" s="39" t="s">
        <v>25</v>
      </c>
      <c r="R329" s="39" t="s">
        <v>20</v>
      </c>
      <c r="S329" s="39" t="s">
        <v>21</v>
      </c>
      <c r="T329" s="6" t="s">
        <v>21</v>
      </c>
    </row>
    <row r="330" spans="1:20" ht="12.75" customHeight="1">
      <c r="A330" s="6" t="s">
        <v>1690</v>
      </c>
      <c r="B330" s="6" t="s">
        <v>2074</v>
      </c>
      <c r="C330" s="6" t="s">
        <v>154</v>
      </c>
      <c r="D330" s="7">
        <v>45.42</v>
      </c>
      <c r="E330" s="7">
        <v>45.42</v>
      </c>
      <c r="F330" s="7">
        <v>45.42</v>
      </c>
      <c r="G330" s="7">
        <v>45.42</v>
      </c>
      <c r="H330" s="7">
        <v>45.42</v>
      </c>
      <c r="I330" s="7">
        <v>45.42</v>
      </c>
      <c r="J330" s="7">
        <v>45.42</v>
      </c>
      <c r="K330" s="7">
        <v>45.42</v>
      </c>
      <c r="L330" s="7">
        <v>45.42</v>
      </c>
      <c r="M330" s="7">
        <v>45.42</v>
      </c>
      <c r="N330" s="7">
        <v>45.42</v>
      </c>
      <c r="O330" s="7">
        <v>45.42</v>
      </c>
      <c r="P330" s="6" t="s">
        <v>31</v>
      </c>
      <c r="Q330" s="39" t="s">
        <v>25</v>
      </c>
      <c r="R330" s="39" t="s">
        <v>20</v>
      </c>
      <c r="S330" s="39" t="s">
        <v>21</v>
      </c>
      <c r="T330" s="6" t="s">
        <v>21</v>
      </c>
    </row>
    <row r="331" spans="1:20" ht="12.75" customHeight="1">
      <c r="A331" s="39" t="s">
        <v>428</v>
      </c>
      <c r="B331" s="6" t="s">
        <v>429</v>
      </c>
      <c r="C331" s="6" t="s">
        <v>27</v>
      </c>
      <c r="D331" s="7">
        <v>0</v>
      </c>
      <c r="E331" s="7">
        <v>0</v>
      </c>
      <c r="F331" s="7">
        <v>0</v>
      </c>
      <c r="G331" s="7">
        <v>0</v>
      </c>
      <c r="H331" s="7">
        <v>0</v>
      </c>
      <c r="I331" s="7">
        <v>0</v>
      </c>
      <c r="J331" s="7">
        <v>0</v>
      </c>
      <c r="K331" s="7">
        <v>0</v>
      </c>
      <c r="L331" s="7">
        <v>0</v>
      </c>
      <c r="M331" s="7">
        <v>0</v>
      </c>
      <c r="N331" s="7">
        <v>0</v>
      </c>
      <c r="O331" s="7">
        <v>0</v>
      </c>
      <c r="P331" s="6" t="s">
        <v>18</v>
      </c>
      <c r="Q331" s="39" t="s">
        <v>19</v>
      </c>
      <c r="R331" s="39" t="s">
        <v>29</v>
      </c>
      <c r="S331" s="39" t="s">
        <v>21</v>
      </c>
      <c r="T331" s="6" t="s">
        <v>21</v>
      </c>
    </row>
    <row r="332" spans="1:20" ht="12.75" customHeight="1">
      <c r="A332" s="40" t="s">
        <v>430</v>
      </c>
      <c r="B332" s="6" t="s">
        <v>431</v>
      </c>
      <c r="C332" s="6" t="s">
        <v>41</v>
      </c>
      <c r="D332" s="7">
        <v>4.49</v>
      </c>
      <c r="E332" s="7">
        <v>3.83</v>
      </c>
      <c r="F332" s="7">
        <v>5.44</v>
      </c>
      <c r="G332" s="7">
        <v>8.35</v>
      </c>
      <c r="H332" s="7">
        <v>8.5</v>
      </c>
      <c r="I332" s="7">
        <v>6.39</v>
      </c>
      <c r="J332" s="7">
        <v>5.11</v>
      </c>
      <c r="K332" s="7">
        <v>2.53</v>
      </c>
      <c r="L332" s="7">
        <v>3.6</v>
      </c>
      <c r="M332" s="7">
        <v>0</v>
      </c>
      <c r="N332" s="7">
        <v>0</v>
      </c>
      <c r="O332" s="7">
        <v>1.05</v>
      </c>
      <c r="P332" s="6" t="s">
        <v>18</v>
      </c>
      <c r="Q332" s="39" t="s">
        <v>19</v>
      </c>
      <c r="R332" s="39" t="s">
        <v>20</v>
      </c>
      <c r="S332" s="39" t="s">
        <v>21</v>
      </c>
      <c r="T332" s="6" t="s">
        <v>21</v>
      </c>
    </row>
    <row r="333" spans="1:20" ht="12.75" customHeight="1">
      <c r="A333" s="40" t="s">
        <v>432</v>
      </c>
      <c r="B333" s="6" t="s">
        <v>433</v>
      </c>
      <c r="C333" s="6" t="s">
        <v>41</v>
      </c>
      <c r="D333" s="7">
        <v>7</v>
      </c>
      <c r="E333" s="7">
        <v>4.09</v>
      </c>
      <c r="F333" s="7">
        <v>4</v>
      </c>
      <c r="G333" s="7">
        <v>8.05</v>
      </c>
      <c r="H333" s="7">
        <v>8.81</v>
      </c>
      <c r="I333" s="7">
        <v>6.44</v>
      </c>
      <c r="J333" s="7">
        <v>4.24</v>
      </c>
      <c r="K333" s="7">
        <v>5.18</v>
      </c>
      <c r="L333" s="7">
        <v>3.18</v>
      </c>
      <c r="M333" s="7">
        <v>0</v>
      </c>
      <c r="N333" s="7">
        <v>0</v>
      </c>
      <c r="O333" s="7">
        <v>0.68</v>
      </c>
      <c r="P333" s="6" t="s">
        <v>18</v>
      </c>
      <c r="Q333" s="39" t="s">
        <v>19</v>
      </c>
      <c r="R333" s="39" t="s">
        <v>20</v>
      </c>
      <c r="S333" s="39" t="s">
        <v>21</v>
      </c>
      <c r="T333" s="6" t="s">
        <v>21</v>
      </c>
    </row>
    <row r="334" spans="1:20" ht="12.75" customHeight="1">
      <c r="A334" s="6" t="s">
        <v>1691</v>
      </c>
      <c r="B334" s="6" t="s">
        <v>2075</v>
      </c>
      <c r="C334" s="6" t="s">
        <v>37</v>
      </c>
      <c r="D334" s="7">
        <v>49.36</v>
      </c>
      <c r="E334" s="7">
        <v>33.74</v>
      </c>
      <c r="F334" s="7">
        <v>51</v>
      </c>
      <c r="G334" s="7">
        <v>25.4</v>
      </c>
      <c r="H334" s="7">
        <v>48.6</v>
      </c>
      <c r="I334" s="7">
        <v>53.88</v>
      </c>
      <c r="J334" s="7">
        <v>50.6</v>
      </c>
      <c r="K334" s="7">
        <v>54.6</v>
      </c>
      <c r="L334" s="7">
        <v>61.28</v>
      </c>
      <c r="M334" s="7">
        <v>48.64</v>
      </c>
      <c r="N334" s="7">
        <v>50.76</v>
      </c>
      <c r="O334" s="7">
        <v>55.6</v>
      </c>
      <c r="P334" s="6" t="s">
        <v>31</v>
      </c>
      <c r="Q334" s="39" t="s">
        <v>19</v>
      </c>
      <c r="R334" s="39" t="s">
        <v>20</v>
      </c>
      <c r="S334" s="39" t="s">
        <v>21</v>
      </c>
      <c r="T334" s="6" t="s">
        <v>21</v>
      </c>
    </row>
    <row r="335" spans="1:20" ht="12.75" customHeight="1">
      <c r="A335" s="6" t="s">
        <v>1692</v>
      </c>
      <c r="B335" s="6" t="s">
        <v>2076</v>
      </c>
      <c r="C335" s="6" t="s">
        <v>37</v>
      </c>
      <c r="D335" s="7">
        <v>0</v>
      </c>
      <c r="E335" s="7">
        <v>0</v>
      </c>
      <c r="F335" s="7">
        <v>0</v>
      </c>
      <c r="G335" s="7">
        <v>0</v>
      </c>
      <c r="H335" s="7">
        <v>0</v>
      </c>
      <c r="I335" s="7">
        <v>0</v>
      </c>
      <c r="J335" s="7">
        <v>0</v>
      </c>
      <c r="K335" s="7">
        <v>0</v>
      </c>
      <c r="L335" s="7">
        <v>0</v>
      </c>
      <c r="M335" s="7">
        <v>0</v>
      </c>
      <c r="N335" s="7">
        <v>0</v>
      </c>
      <c r="O335" s="7">
        <v>0</v>
      </c>
      <c r="P335" s="6" t="s">
        <v>31</v>
      </c>
      <c r="Q335" s="39" t="s">
        <v>19</v>
      </c>
      <c r="R335" s="39" t="s">
        <v>20</v>
      </c>
      <c r="S335" s="39" t="s">
        <v>21</v>
      </c>
      <c r="T335" s="6" t="s">
        <v>21</v>
      </c>
    </row>
    <row r="336" spans="1:20" ht="12.75" customHeight="1">
      <c r="A336" s="6" t="s">
        <v>1693</v>
      </c>
      <c r="B336" s="6" t="s">
        <v>2077</v>
      </c>
      <c r="C336" s="6" t="s">
        <v>37</v>
      </c>
      <c r="D336" s="7">
        <v>380</v>
      </c>
      <c r="E336" s="7">
        <v>380</v>
      </c>
      <c r="F336" s="7">
        <v>380</v>
      </c>
      <c r="G336" s="7">
        <v>380</v>
      </c>
      <c r="H336" s="7">
        <v>380</v>
      </c>
      <c r="I336" s="7">
        <v>380</v>
      </c>
      <c r="J336" s="7">
        <v>380</v>
      </c>
      <c r="K336" s="7">
        <v>380</v>
      </c>
      <c r="L336" s="7">
        <v>380</v>
      </c>
      <c r="M336" s="7">
        <v>380</v>
      </c>
      <c r="N336" s="7">
        <v>380</v>
      </c>
      <c r="O336" s="7">
        <v>380</v>
      </c>
      <c r="P336" s="6" t="s">
        <v>31</v>
      </c>
      <c r="Q336" s="39" t="s">
        <v>19</v>
      </c>
      <c r="R336" s="39" t="s">
        <v>20</v>
      </c>
      <c r="S336" s="39" t="s">
        <v>21</v>
      </c>
      <c r="T336" s="6" t="s">
        <v>21</v>
      </c>
    </row>
    <row r="337" spans="1:127" s="8" customFormat="1" ht="12.75" customHeight="1">
      <c r="A337" s="6" t="s">
        <v>1526</v>
      </c>
      <c r="B337" s="6" t="s">
        <v>1527</v>
      </c>
      <c r="C337" s="6" t="s">
        <v>43</v>
      </c>
      <c r="D337" s="7">
        <v>182.5</v>
      </c>
      <c r="E337" s="7">
        <v>182.5</v>
      </c>
      <c r="F337" s="7">
        <v>182.5</v>
      </c>
      <c r="G337" s="7">
        <v>182.5</v>
      </c>
      <c r="H337" s="7">
        <v>182.5</v>
      </c>
      <c r="I337" s="7">
        <v>182.5</v>
      </c>
      <c r="J337" s="7">
        <v>182.5</v>
      </c>
      <c r="K337" s="7">
        <v>182.5</v>
      </c>
      <c r="L337" s="7">
        <v>182.5</v>
      </c>
      <c r="M337" s="7">
        <v>182.5</v>
      </c>
      <c r="N337" s="7">
        <v>182.5</v>
      </c>
      <c r="O337" s="7">
        <v>182.5</v>
      </c>
      <c r="P337" s="6" t="s">
        <v>31</v>
      </c>
      <c r="Q337" s="39" t="s">
        <v>19</v>
      </c>
      <c r="R337" s="39" t="s">
        <v>20</v>
      </c>
      <c r="S337" s="39" t="s">
        <v>21</v>
      </c>
      <c r="T337" s="6" t="s">
        <v>21</v>
      </c>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row>
    <row r="338" spans="1:20" ht="12.75" customHeight="1">
      <c r="A338" s="40" t="s">
        <v>434</v>
      </c>
      <c r="B338" s="6" t="s">
        <v>435</v>
      </c>
      <c r="C338" s="6" t="s">
        <v>39</v>
      </c>
      <c r="D338" s="7">
        <v>0.24</v>
      </c>
      <c r="E338" s="7">
        <v>0.33</v>
      </c>
      <c r="F338" s="7">
        <v>0.07</v>
      </c>
      <c r="G338" s="7">
        <v>0.05</v>
      </c>
      <c r="H338" s="7">
        <v>0.06</v>
      </c>
      <c r="I338" s="7">
        <v>0.11</v>
      </c>
      <c r="J338" s="7">
        <v>0.2</v>
      </c>
      <c r="K338" s="7">
        <v>0.55</v>
      </c>
      <c r="L338" s="7">
        <v>1</v>
      </c>
      <c r="M338" s="7">
        <v>1</v>
      </c>
      <c r="N338" s="7">
        <v>1</v>
      </c>
      <c r="O338" s="7">
        <v>0.98</v>
      </c>
      <c r="P338" s="6" t="s">
        <v>18</v>
      </c>
      <c r="Q338" s="39" t="s">
        <v>25</v>
      </c>
      <c r="R338" s="39" t="s">
        <v>20</v>
      </c>
      <c r="S338" s="39" t="s">
        <v>21</v>
      </c>
      <c r="T338" s="6" t="s">
        <v>21</v>
      </c>
    </row>
    <row r="339" spans="1:20" ht="12.75" customHeight="1">
      <c r="A339" s="40" t="s">
        <v>436</v>
      </c>
      <c r="B339" s="6" t="s">
        <v>437</v>
      </c>
      <c r="C339" s="6" t="s">
        <v>27</v>
      </c>
      <c r="D339" s="7">
        <v>8.89</v>
      </c>
      <c r="E339" s="7">
        <v>9.22</v>
      </c>
      <c r="F339" s="7">
        <v>9.31</v>
      </c>
      <c r="G339" s="7">
        <v>8.81</v>
      </c>
      <c r="H339" s="7">
        <v>8.63</v>
      </c>
      <c r="I339" s="7">
        <v>9.48</v>
      </c>
      <c r="J339" s="7">
        <v>8.99</v>
      </c>
      <c r="K339" s="7">
        <v>9.24</v>
      </c>
      <c r="L339" s="7">
        <v>9.17</v>
      </c>
      <c r="M339" s="7">
        <v>6.97</v>
      </c>
      <c r="N339" s="7">
        <v>5.57</v>
      </c>
      <c r="O339" s="7">
        <v>6.38</v>
      </c>
      <c r="P339" s="6" t="s">
        <v>18</v>
      </c>
      <c r="Q339" s="39" t="s">
        <v>19</v>
      </c>
      <c r="R339" s="39" t="s">
        <v>20</v>
      </c>
      <c r="S339" s="48">
        <v>0.97</v>
      </c>
      <c r="T339" s="6" t="s">
        <v>2512</v>
      </c>
    </row>
    <row r="340" spans="1:20" ht="12.75" customHeight="1">
      <c r="A340" s="6" t="s">
        <v>1694</v>
      </c>
      <c r="B340" s="6" t="s">
        <v>2078</v>
      </c>
      <c r="C340" s="6" t="s">
        <v>39</v>
      </c>
      <c r="D340" s="7">
        <v>274.31</v>
      </c>
      <c r="E340" s="7">
        <v>274.31</v>
      </c>
      <c r="F340" s="7">
        <v>274.31</v>
      </c>
      <c r="G340" s="7">
        <v>274.31</v>
      </c>
      <c r="H340" s="7">
        <v>274.31</v>
      </c>
      <c r="I340" s="7">
        <v>274.31</v>
      </c>
      <c r="J340" s="7">
        <v>274.31</v>
      </c>
      <c r="K340" s="7">
        <v>274.31</v>
      </c>
      <c r="L340" s="7">
        <v>274.31</v>
      </c>
      <c r="M340" s="7">
        <v>274.31</v>
      </c>
      <c r="N340" s="7">
        <v>274.31</v>
      </c>
      <c r="O340" s="7">
        <v>274.31</v>
      </c>
      <c r="P340" s="6" t="s">
        <v>31</v>
      </c>
      <c r="Q340" s="39" t="s">
        <v>25</v>
      </c>
      <c r="R340" s="39" t="s">
        <v>20</v>
      </c>
      <c r="S340" s="39" t="s">
        <v>21</v>
      </c>
      <c r="T340" s="6" t="s">
        <v>21</v>
      </c>
    </row>
    <row r="341" spans="1:20" ht="12.75" customHeight="1">
      <c r="A341" s="6" t="s">
        <v>1695</v>
      </c>
      <c r="B341" s="6" t="s">
        <v>2079</v>
      </c>
      <c r="C341" s="6" t="s">
        <v>39</v>
      </c>
      <c r="D341" s="7">
        <v>271.74</v>
      </c>
      <c r="E341" s="7">
        <v>271.74</v>
      </c>
      <c r="F341" s="7">
        <v>271.74</v>
      </c>
      <c r="G341" s="7">
        <v>271.74</v>
      </c>
      <c r="H341" s="7">
        <v>271.74</v>
      </c>
      <c r="I341" s="7">
        <v>271.74</v>
      </c>
      <c r="J341" s="7">
        <v>271.74</v>
      </c>
      <c r="K341" s="7">
        <v>271.74</v>
      </c>
      <c r="L341" s="7">
        <v>271.74</v>
      </c>
      <c r="M341" s="7">
        <v>271.74</v>
      </c>
      <c r="N341" s="7">
        <v>271.74</v>
      </c>
      <c r="O341" s="7">
        <v>271.74</v>
      </c>
      <c r="P341" s="6" t="s">
        <v>31</v>
      </c>
      <c r="Q341" s="39" t="s">
        <v>25</v>
      </c>
      <c r="R341" s="39" t="s">
        <v>20</v>
      </c>
      <c r="S341" s="39" t="s">
        <v>21</v>
      </c>
      <c r="T341" s="6" t="s">
        <v>21</v>
      </c>
    </row>
    <row r="342" spans="1:20" ht="12.75" customHeight="1">
      <c r="A342" s="39" t="s">
        <v>438</v>
      </c>
      <c r="B342" s="6" t="s">
        <v>439</v>
      </c>
      <c r="C342" s="6" t="s">
        <v>154</v>
      </c>
      <c r="D342" s="7">
        <v>26.68</v>
      </c>
      <c r="E342" s="7">
        <v>28.38</v>
      </c>
      <c r="F342" s="7">
        <v>24.93</v>
      </c>
      <c r="G342" s="7">
        <v>23.89</v>
      </c>
      <c r="H342" s="7">
        <v>25.4</v>
      </c>
      <c r="I342" s="7">
        <v>23.28</v>
      </c>
      <c r="J342" s="7">
        <v>21.63</v>
      </c>
      <c r="K342" s="7">
        <v>16.44</v>
      </c>
      <c r="L342" s="7">
        <v>16.98</v>
      </c>
      <c r="M342" s="7">
        <v>15.75</v>
      </c>
      <c r="N342" s="7">
        <v>21.23</v>
      </c>
      <c r="O342" s="7">
        <v>25.72</v>
      </c>
      <c r="P342" s="6" t="s">
        <v>18</v>
      </c>
      <c r="Q342" s="39" t="s">
        <v>25</v>
      </c>
      <c r="R342" s="39" t="s">
        <v>20</v>
      </c>
      <c r="S342" s="39" t="s">
        <v>21</v>
      </c>
      <c r="T342" s="6" t="s">
        <v>21</v>
      </c>
    </row>
    <row r="343" spans="1:20" ht="12.75" customHeight="1">
      <c r="A343" s="39" t="s">
        <v>1450</v>
      </c>
      <c r="B343" s="6" t="s">
        <v>2080</v>
      </c>
      <c r="C343" s="6" t="s">
        <v>154</v>
      </c>
      <c r="D343" s="7">
        <v>18.55</v>
      </c>
      <c r="E343" s="7">
        <v>19.73</v>
      </c>
      <c r="F343" s="7">
        <v>17.34</v>
      </c>
      <c r="G343" s="7">
        <v>16.61</v>
      </c>
      <c r="H343" s="7">
        <v>17.66</v>
      </c>
      <c r="I343" s="7">
        <v>16.19</v>
      </c>
      <c r="J343" s="7">
        <v>15.04</v>
      </c>
      <c r="K343" s="7">
        <v>11.43</v>
      </c>
      <c r="L343" s="7">
        <v>11.81</v>
      </c>
      <c r="M343" s="7">
        <v>10.95</v>
      </c>
      <c r="N343" s="7">
        <v>14.76</v>
      </c>
      <c r="O343" s="7">
        <v>17.88</v>
      </c>
      <c r="P343" s="6" t="s">
        <v>18</v>
      </c>
      <c r="Q343" s="39" t="s">
        <v>25</v>
      </c>
      <c r="R343" s="39" t="s">
        <v>20</v>
      </c>
      <c r="S343" s="39" t="s">
        <v>21</v>
      </c>
      <c r="T343" s="6" t="s">
        <v>21</v>
      </c>
    </row>
    <row r="344" spans="1:20" ht="12.75" customHeight="1">
      <c r="A344" s="39" t="s">
        <v>440</v>
      </c>
      <c r="B344" s="6" t="s">
        <v>441</v>
      </c>
      <c r="C344" s="6" t="s">
        <v>37</v>
      </c>
      <c r="D344" s="7">
        <v>8.32</v>
      </c>
      <c r="E344" s="7">
        <v>8.85</v>
      </c>
      <c r="F344" s="7">
        <v>7.78</v>
      </c>
      <c r="G344" s="7">
        <v>7.45</v>
      </c>
      <c r="H344" s="7">
        <v>7.92</v>
      </c>
      <c r="I344" s="7">
        <v>7.26</v>
      </c>
      <c r="J344" s="7">
        <v>6.75</v>
      </c>
      <c r="K344" s="7">
        <v>5.13</v>
      </c>
      <c r="L344" s="7">
        <v>5.3</v>
      </c>
      <c r="M344" s="7">
        <v>4.91</v>
      </c>
      <c r="N344" s="7">
        <v>6.62</v>
      </c>
      <c r="O344" s="7">
        <v>8.02</v>
      </c>
      <c r="P344" s="6" t="s">
        <v>18</v>
      </c>
      <c r="Q344" s="39" t="s">
        <v>25</v>
      </c>
      <c r="R344" s="39" t="s">
        <v>20</v>
      </c>
      <c r="S344" s="39" t="s">
        <v>21</v>
      </c>
      <c r="T344" s="6" t="s">
        <v>21</v>
      </c>
    </row>
    <row r="345" spans="1:20" ht="12.75" customHeight="1">
      <c r="A345" s="39" t="s">
        <v>442</v>
      </c>
      <c r="B345" s="6" t="s">
        <v>443</v>
      </c>
      <c r="C345" s="6" t="s">
        <v>37</v>
      </c>
      <c r="D345" s="7">
        <v>6.76</v>
      </c>
      <c r="E345" s="7">
        <v>7.19</v>
      </c>
      <c r="F345" s="7">
        <v>6.31</v>
      </c>
      <c r="G345" s="7">
        <v>6.05</v>
      </c>
      <c r="H345" s="7">
        <v>6.43</v>
      </c>
      <c r="I345" s="7">
        <v>5.9</v>
      </c>
      <c r="J345" s="7">
        <v>5.48</v>
      </c>
      <c r="K345" s="7">
        <v>4.16</v>
      </c>
      <c r="L345" s="7">
        <v>4.3</v>
      </c>
      <c r="M345" s="7">
        <v>3.99</v>
      </c>
      <c r="N345" s="7">
        <v>5.38</v>
      </c>
      <c r="O345" s="7">
        <v>6.51</v>
      </c>
      <c r="P345" s="6" t="s">
        <v>18</v>
      </c>
      <c r="Q345" s="39" t="s">
        <v>25</v>
      </c>
      <c r="R345" s="39" t="s">
        <v>20</v>
      </c>
      <c r="S345" s="39" t="s">
        <v>21</v>
      </c>
      <c r="T345" s="6" t="s">
        <v>21</v>
      </c>
    </row>
    <row r="346" spans="1:20" ht="12.75" customHeight="1">
      <c r="A346" s="6" t="s">
        <v>1696</v>
      </c>
      <c r="B346" s="6" t="s">
        <v>2081</v>
      </c>
      <c r="C346" s="6" t="s">
        <v>154</v>
      </c>
      <c r="D346" s="7">
        <v>10</v>
      </c>
      <c r="E346" s="7">
        <v>10</v>
      </c>
      <c r="F346" s="7">
        <v>10</v>
      </c>
      <c r="G346" s="7">
        <v>10</v>
      </c>
      <c r="H346" s="7">
        <v>10</v>
      </c>
      <c r="I346" s="7">
        <v>10</v>
      </c>
      <c r="J346" s="7">
        <v>10</v>
      </c>
      <c r="K346" s="7">
        <v>10</v>
      </c>
      <c r="L346" s="7">
        <v>10</v>
      </c>
      <c r="M346" s="7">
        <v>10</v>
      </c>
      <c r="N346" s="7">
        <v>10</v>
      </c>
      <c r="O346" s="7">
        <v>10</v>
      </c>
      <c r="P346" s="6" t="s">
        <v>31</v>
      </c>
      <c r="Q346" s="39" t="s">
        <v>25</v>
      </c>
      <c r="R346" s="39" t="s">
        <v>20</v>
      </c>
      <c r="S346" s="39" t="s">
        <v>21</v>
      </c>
      <c r="T346" s="6" t="s">
        <v>21</v>
      </c>
    </row>
    <row r="347" spans="1:20" ht="12.75" customHeight="1">
      <c r="A347" s="6" t="s">
        <v>1697</v>
      </c>
      <c r="B347" s="6" t="s">
        <v>2082</v>
      </c>
      <c r="C347" s="6" t="s">
        <v>154</v>
      </c>
      <c r="D347" s="7">
        <v>10</v>
      </c>
      <c r="E347" s="7">
        <v>10</v>
      </c>
      <c r="F347" s="7">
        <v>10</v>
      </c>
      <c r="G347" s="7">
        <v>10</v>
      </c>
      <c r="H347" s="7">
        <v>10</v>
      </c>
      <c r="I347" s="7">
        <v>10</v>
      </c>
      <c r="J347" s="7">
        <v>10</v>
      </c>
      <c r="K347" s="7">
        <v>10</v>
      </c>
      <c r="L347" s="7">
        <v>10</v>
      </c>
      <c r="M347" s="7">
        <v>10</v>
      </c>
      <c r="N347" s="7">
        <v>10</v>
      </c>
      <c r="O347" s="7">
        <v>10</v>
      </c>
      <c r="P347" s="6" t="s">
        <v>31</v>
      </c>
      <c r="Q347" s="39" t="s">
        <v>25</v>
      </c>
      <c r="R347" s="39" t="s">
        <v>20</v>
      </c>
      <c r="S347" s="39" t="s">
        <v>21</v>
      </c>
      <c r="T347" s="6" t="s">
        <v>21</v>
      </c>
    </row>
    <row r="348" spans="1:20" ht="12.75" customHeight="1">
      <c r="A348" s="6" t="s">
        <v>1698</v>
      </c>
      <c r="B348" s="6" t="s">
        <v>2083</v>
      </c>
      <c r="C348" s="6" t="s">
        <v>154</v>
      </c>
      <c r="D348" s="7">
        <v>10</v>
      </c>
      <c r="E348" s="7">
        <v>10</v>
      </c>
      <c r="F348" s="7">
        <v>10</v>
      </c>
      <c r="G348" s="7">
        <v>10</v>
      </c>
      <c r="H348" s="7">
        <v>10</v>
      </c>
      <c r="I348" s="7">
        <v>10</v>
      </c>
      <c r="J348" s="7">
        <v>10</v>
      </c>
      <c r="K348" s="7">
        <v>10</v>
      </c>
      <c r="L348" s="7">
        <v>10</v>
      </c>
      <c r="M348" s="7">
        <v>10</v>
      </c>
      <c r="N348" s="7">
        <v>10</v>
      </c>
      <c r="O348" s="7">
        <v>10</v>
      </c>
      <c r="P348" s="6" t="s">
        <v>31</v>
      </c>
      <c r="Q348" s="39" t="s">
        <v>25</v>
      </c>
      <c r="R348" s="39" t="s">
        <v>20</v>
      </c>
      <c r="S348" s="39" t="s">
        <v>21</v>
      </c>
      <c r="T348" s="6" t="s">
        <v>21</v>
      </c>
    </row>
    <row r="349" spans="1:20" ht="12.75" customHeight="1">
      <c r="A349" s="6" t="s">
        <v>1699</v>
      </c>
      <c r="B349" s="6" t="s">
        <v>2084</v>
      </c>
      <c r="C349" s="6" t="s">
        <v>154</v>
      </c>
      <c r="D349" s="7">
        <v>48.71</v>
      </c>
      <c r="E349" s="7">
        <v>48.71</v>
      </c>
      <c r="F349" s="7">
        <v>48.71</v>
      </c>
      <c r="G349" s="7">
        <v>48.71</v>
      </c>
      <c r="H349" s="7">
        <v>48.71</v>
      </c>
      <c r="I349" s="7">
        <v>48.71</v>
      </c>
      <c r="J349" s="7">
        <v>48.71</v>
      </c>
      <c r="K349" s="7">
        <v>48.71</v>
      </c>
      <c r="L349" s="7">
        <v>48.71</v>
      </c>
      <c r="M349" s="7">
        <v>48.71</v>
      </c>
      <c r="N349" s="7">
        <v>48.71</v>
      </c>
      <c r="O349" s="7">
        <v>48.71</v>
      </c>
      <c r="P349" s="6" t="s">
        <v>31</v>
      </c>
      <c r="Q349" s="39" t="s">
        <v>25</v>
      </c>
      <c r="R349" s="39" t="s">
        <v>20</v>
      </c>
      <c r="S349" s="39" t="s">
        <v>21</v>
      </c>
      <c r="T349" s="6" t="s">
        <v>21</v>
      </c>
    </row>
    <row r="350" spans="1:20" ht="12.75" customHeight="1">
      <c r="A350" s="6" t="s">
        <v>1700</v>
      </c>
      <c r="B350" s="6" t="s">
        <v>2085</v>
      </c>
      <c r="C350" s="6" t="s">
        <v>154</v>
      </c>
      <c r="D350" s="7">
        <v>48.04</v>
      </c>
      <c r="E350" s="7">
        <v>48.04</v>
      </c>
      <c r="F350" s="7">
        <v>48.04</v>
      </c>
      <c r="G350" s="7">
        <v>48.04</v>
      </c>
      <c r="H350" s="7">
        <v>48.04</v>
      </c>
      <c r="I350" s="7">
        <v>48.04</v>
      </c>
      <c r="J350" s="7">
        <v>48.04</v>
      </c>
      <c r="K350" s="7">
        <v>48.04</v>
      </c>
      <c r="L350" s="7">
        <v>48.04</v>
      </c>
      <c r="M350" s="7">
        <v>48.04</v>
      </c>
      <c r="N350" s="7">
        <v>48.04</v>
      </c>
      <c r="O350" s="7">
        <v>48.04</v>
      </c>
      <c r="P350" s="6" t="s">
        <v>31</v>
      </c>
      <c r="Q350" s="39" t="s">
        <v>25</v>
      </c>
      <c r="R350" s="39" t="s">
        <v>20</v>
      </c>
      <c r="S350" s="39" t="s">
        <v>21</v>
      </c>
      <c r="T350" s="6" t="s">
        <v>21</v>
      </c>
    </row>
    <row r="351" spans="1:20" ht="12.75" customHeight="1">
      <c r="A351" s="6" t="s">
        <v>1701</v>
      </c>
      <c r="B351" s="6" t="s">
        <v>2086</v>
      </c>
      <c r="C351" s="6" t="s">
        <v>154</v>
      </c>
      <c r="D351" s="7">
        <v>49.9</v>
      </c>
      <c r="E351" s="7">
        <v>49.9</v>
      </c>
      <c r="F351" s="7">
        <v>49.9</v>
      </c>
      <c r="G351" s="7">
        <v>49.9</v>
      </c>
      <c r="H351" s="7">
        <v>49.9</v>
      </c>
      <c r="I351" s="7">
        <v>49.9</v>
      </c>
      <c r="J351" s="7">
        <v>49.9</v>
      </c>
      <c r="K351" s="7">
        <v>49.9</v>
      </c>
      <c r="L351" s="7">
        <v>49.9</v>
      </c>
      <c r="M351" s="7">
        <v>49.9</v>
      </c>
      <c r="N351" s="7">
        <v>49.9</v>
      </c>
      <c r="O351" s="7">
        <v>49.9</v>
      </c>
      <c r="P351" s="6" t="s">
        <v>31</v>
      </c>
      <c r="Q351" s="39" t="s">
        <v>19</v>
      </c>
      <c r="R351" s="39" t="s">
        <v>20</v>
      </c>
      <c r="S351" s="39" t="s">
        <v>21</v>
      </c>
      <c r="T351" s="6" t="s">
        <v>21</v>
      </c>
    </row>
    <row r="352" spans="1:20" ht="12.75" customHeight="1">
      <c r="A352" s="6" t="s">
        <v>1489</v>
      </c>
      <c r="B352" s="6" t="s">
        <v>2087</v>
      </c>
      <c r="C352" s="6" t="s">
        <v>39</v>
      </c>
      <c r="D352" s="7">
        <v>1.5</v>
      </c>
      <c r="E352" s="7">
        <v>1.5</v>
      </c>
      <c r="F352" s="7">
        <v>1.5</v>
      </c>
      <c r="G352" s="7">
        <v>1.5</v>
      </c>
      <c r="H352" s="7">
        <v>1.5</v>
      </c>
      <c r="I352" s="7">
        <v>1.5</v>
      </c>
      <c r="J352" s="7">
        <v>1.5</v>
      </c>
      <c r="K352" s="7">
        <v>1.5</v>
      </c>
      <c r="L352" s="7">
        <v>1.5</v>
      </c>
      <c r="M352" s="7">
        <v>1.5</v>
      </c>
      <c r="N352" s="7">
        <v>1.5</v>
      </c>
      <c r="O352" s="7">
        <v>1.5</v>
      </c>
      <c r="P352" s="6" t="s">
        <v>31</v>
      </c>
      <c r="Q352" s="39" t="s">
        <v>25</v>
      </c>
      <c r="R352" s="39" t="s">
        <v>90</v>
      </c>
      <c r="S352" s="39" t="s">
        <v>1585</v>
      </c>
      <c r="T352" s="6" t="s">
        <v>2395</v>
      </c>
    </row>
    <row r="353" spans="1:20" ht="12.75" customHeight="1">
      <c r="A353" s="40" t="s">
        <v>444</v>
      </c>
      <c r="B353" s="6" t="s">
        <v>445</v>
      </c>
      <c r="C353" s="6" t="s">
        <v>37</v>
      </c>
      <c r="D353" s="7">
        <v>0</v>
      </c>
      <c r="E353" s="7">
        <v>0</v>
      </c>
      <c r="F353" s="7">
        <v>0</v>
      </c>
      <c r="G353" s="7">
        <v>0</v>
      </c>
      <c r="H353" s="7">
        <v>0</v>
      </c>
      <c r="I353" s="7">
        <v>0</v>
      </c>
      <c r="J353" s="7">
        <v>0</v>
      </c>
      <c r="K353" s="7">
        <v>0</v>
      </c>
      <c r="L353" s="7">
        <v>0</v>
      </c>
      <c r="M353" s="7">
        <v>0</v>
      </c>
      <c r="N353" s="7">
        <v>0</v>
      </c>
      <c r="O353" s="7">
        <v>0</v>
      </c>
      <c r="P353" s="6" t="s">
        <v>18</v>
      </c>
      <c r="Q353" s="39" t="s">
        <v>19</v>
      </c>
      <c r="R353" s="39" t="s">
        <v>29</v>
      </c>
      <c r="S353" s="39" t="s">
        <v>21</v>
      </c>
      <c r="T353" s="6" t="s">
        <v>21</v>
      </c>
    </row>
    <row r="354" spans="1:20" ht="12.75" customHeight="1">
      <c r="A354" s="39" t="s">
        <v>1451</v>
      </c>
      <c r="B354" s="6" t="s">
        <v>2088</v>
      </c>
      <c r="C354" s="6" t="s">
        <v>37</v>
      </c>
      <c r="D354" s="7">
        <v>10.1</v>
      </c>
      <c r="E354" s="7">
        <v>10.74</v>
      </c>
      <c r="F354" s="7">
        <v>9.44</v>
      </c>
      <c r="G354" s="7">
        <v>9.04</v>
      </c>
      <c r="H354" s="7">
        <v>9.61</v>
      </c>
      <c r="I354" s="7">
        <v>8.81</v>
      </c>
      <c r="J354" s="7">
        <v>8.19</v>
      </c>
      <c r="K354" s="7">
        <v>6.22</v>
      </c>
      <c r="L354" s="7">
        <v>6.43</v>
      </c>
      <c r="M354" s="7">
        <v>5.96</v>
      </c>
      <c r="N354" s="7">
        <v>8.03</v>
      </c>
      <c r="O354" s="7">
        <v>9.73</v>
      </c>
      <c r="P354" s="6" t="s">
        <v>18</v>
      </c>
      <c r="Q354" s="39" t="s">
        <v>25</v>
      </c>
      <c r="R354" s="39" t="s">
        <v>20</v>
      </c>
      <c r="S354" s="39" t="s">
        <v>21</v>
      </c>
      <c r="T354" s="6" t="s">
        <v>21</v>
      </c>
    </row>
    <row r="355" spans="1:20" ht="12.75" customHeight="1">
      <c r="A355" s="39" t="s">
        <v>446</v>
      </c>
      <c r="B355" s="6" t="s">
        <v>447</v>
      </c>
      <c r="C355" s="6" t="s">
        <v>39</v>
      </c>
      <c r="D355" s="7">
        <v>0</v>
      </c>
      <c r="E355" s="7">
        <v>0</v>
      </c>
      <c r="F355" s="7">
        <v>0</v>
      </c>
      <c r="G355" s="7">
        <v>0</v>
      </c>
      <c r="H355" s="7">
        <v>0</v>
      </c>
      <c r="I355" s="7">
        <v>0</v>
      </c>
      <c r="J355" s="7">
        <v>0</v>
      </c>
      <c r="K355" s="7">
        <v>0</v>
      </c>
      <c r="L355" s="7">
        <v>0</v>
      </c>
      <c r="M355" s="7">
        <v>0</v>
      </c>
      <c r="N355" s="7">
        <v>0</v>
      </c>
      <c r="O355" s="7">
        <v>0</v>
      </c>
      <c r="P355" s="6" t="s">
        <v>18</v>
      </c>
      <c r="Q355" s="39" t="s">
        <v>25</v>
      </c>
      <c r="R355" s="39" t="s">
        <v>29</v>
      </c>
      <c r="S355" s="39" t="s">
        <v>21</v>
      </c>
      <c r="T355" s="6" t="s">
        <v>21</v>
      </c>
    </row>
    <row r="356" spans="1:20" ht="12.75" customHeight="1">
      <c r="A356" s="40" t="s">
        <v>448</v>
      </c>
      <c r="B356" s="6" t="s">
        <v>449</v>
      </c>
      <c r="C356" s="6" t="s">
        <v>39</v>
      </c>
      <c r="D356" s="7">
        <v>0.91</v>
      </c>
      <c r="E356" s="7">
        <v>0.9</v>
      </c>
      <c r="F356" s="7">
        <v>0.55</v>
      </c>
      <c r="G356" s="7">
        <v>0.92</v>
      </c>
      <c r="H356" s="7">
        <v>0.94</v>
      </c>
      <c r="I356" s="7">
        <v>0.72</v>
      </c>
      <c r="J356" s="7">
        <v>0.75</v>
      </c>
      <c r="K356" s="7">
        <v>0.65</v>
      </c>
      <c r="L356" s="7">
        <v>0.71</v>
      </c>
      <c r="M356" s="7">
        <v>0.6</v>
      </c>
      <c r="N356" s="7">
        <v>0.81</v>
      </c>
      <c r="O356" s="7">
        <v>0.74</v>
      </c>
      <c r="P356" s="6" t="s">
        <v>18</v>
      </c>
      <c r="Q356" s="39" t="s">
        <v>25</v>
      </c>
      <c r="R356" s="39" t="s">
        <v>20</v>
      </c>
      <c r="S356" s="39" t="s">
        <v>21</v>
      </c>
      <c r="T356" s="6" t="s">
        <v>21</v>
      </c>
    </row>
    <row r="357" spans="1:20" ht="12.75" customHeight="1">
      <c r="A357" s="39" t="s">
        <v>450</v>
      </c>
      <c r="B357" s="6" t="s">
        <v>451</v>
      </c>
      <c r="C357" s="6" t="s">
        <v>39</v>
      </c>
      <c r="D357" s="7">
        <v>0.01</v>
      </c>
      <c r="E357" s="7">
        <v>0.05</v>
      </c>
      <c r="F357" s="7">
        <v>0.05</v>
      </c>
      <c r="G357" s="7">
        <v>0.07</v>
      </c>
      <c r="H357" s="7">
        <v>0.1</v>
      </c>
      <c r="I357" s="7">
        <v>0.2</v>
      </c>
      <c r="J357" s="7">
        <v>0.22</v>
      </c>
      <c r="K357" s="7">
        <v>0.19</v>
      </c>
      <c r="L357" s="7">
        <v>0.17</v>
      </c>
      <c r="M357" s="7">
        <v>0.11</v>
      </c>
      <c r="N357" s="7">
        <v>0.09</v>
      </c>
      <c r="O357" s="7">
        <v>0.05</v>
      </c>
      <c r="P357" s="6" t="s">
        <v>18</v>
      </c>
      <c r="Q357" s="39" t="s">
        <v>25</v>
      </c>
      <c r="R357" s="39" t="s">
        <v>20</v>
      </c>
      <c r="S357" s="39" t="s">
        <v>21</v>
      </c>
      <c r="T357" s="6" t="s">
        <v>21</v>
      </c>
    </row>
    <row r="358" spans="1:20" ht="12.75" customHeight="1">
      <c r="A358" s="39" t="s">
        <v>452</v>
      </c>
      <c r="B358" s="6" t="s">
        <v>453</v>
      </c>
      <c r="C358" s="6" t="s">
        <v>39</v>
      </c>
      <c r="D358" s="7">
        <v>0.01</v>
      </c>
      <c r="E358" s="7">
        <v>0.09</v>
      </c>
      <c r="F358" s="7">
        <v>0.11</v>
      </c>
      <c r="G358" s="7">
        <v>0.13</v>
      </c>
      <c r="H358" s="7">
        <v>0.19</v>
      </c>
      <c r="I358" s="7">
        <v>0.39</v>
      </c>
      <c r="J358" s="7">
        <v>0.43</v>
      </c>
      <c r="K358" s="7">
        <v>0.37</v>
      </c>
      <c r="L358" s="7">
        <v>0.33</v>
      </c>
      <c r="M358" s="7">
        <v>0.22</v>
      </c>
      <c r="N358" s="7">
        <v>0.17</v>
      </c>
      <c r="O358" s="7">
        <v>0.11</v>
      </c>
      <c r="P358" s="6" t="s">
        <v>18</v>
      </c>
      <c r="Q358" s="39" t="s">
        <v>25</v>
      </c>
      <c r="R358" s="39" t="s">
        <v>20</v>
      </c>
      <c r="S358" s="39" t="s">
        <v>21</v>
      </c>
      <c r="T358" s="6" t="s">
        <v>21</v>
      </c>
    </row>
    <row r="359" spans="1:20" ht="12.75" customHeight="1">
      <c r="A359" s="39" t="s">
        <v>454</v>
      </c>
      <c r="B359" s="6" t="s">
        <v>455</v>
      </c>
      <c r="C359" s="6" t="s">
        <v>39</v>
      </c>
      <c r="D359" s="7">
        <v>0.01</v>
      </c>
      <c r="E359" s="7">
        <v>0.11</v>
      </c>
      <c r="F359" s="7">
        <v>0.12</v>
      </c>
      <c r="G359" s="7">
        <v>0.15</v>
      </c>
      <c r="H359" s="7">
        <v>0.22</v>
      </c>
      <c r="I359" s="7">
        <v>0.46</v>
      </c>
      <c r="J359" s="7">
        <v>0.5</v>
      </c>
      <c r="K359" s="7">
        <v>0.43</v>
      </c>
      <c r="L359" s="7">
        <v>0.39</v>
      </c>
      <c r="M359" s="7">
        <v>0.26</v>
      </c>
      <c r="N359" s="7">
        <v>0.2</v>
      </c>
      <c r="O359" s="7">
        <v>0.12</v>
      </c>
      <c r="P359" s="6" t="s">
        <v>18</v>
      </c>
      <c r="Q359" s="39" t="s">
        <v>25</v>
      </c>
      <c r="R359" s="39" t="s">
        <v>20</v>
      </c>
      <c r="S359" s="39" t="s">
        <v>21</v>
      </c>
      <c r="T359" s="6" t="s">
        <v>21</v>
      </c>
    </row>
    <row r="360" spans="1:20" ht="12.75" customHeight="1">
      <c r="A360" s="39" t="s">
        <v>456</v>
      </c>
      <c r="B360" s="6" t="s">
        <v>457</v>
      </c>
      <c r="C360" s="6" t="s">
        <v>39</v>
      </c>
      <c r="D360" s="7">
        <v>0.01</v>
      </c>
      <c r="E360" s="7">
        <v>0.05</v>
      </c>
      <c r="F360" s="7">
        <v>0.05</v>
      </c>
      <c r="G360" s="7">
        <v>0.07</v>
      </c>
      <c r="H360" s="7">
        <v>0.1</v>
      </c>
      <c r="I360" s="7">
        <v>0.2</v>
      </c>
      <c r="J360" s="7">
        <v>0.22</v>
      </c>
      <c r="K360" s="7">
        <v>0.19</v>
      </c>
      <c r="L360" s="7">
        <v>0.17</v>
      </c>
      <c r="M360" s="7">
        <v>0.11</v>
      </c>
      <c r="N360" s="7">
        <v>0.09</v>
      </c>
      <c r="O360" s="7">
        <v>0.05</v>
      </c>
      <c r="P360" s="6" t="s">
        <v>18</v>
      </c>
      <c r="Q360" s="39" t="s">
        <v>25</v>
      </c>
      <c r="R360" s="39" t="s">
        <v>20</v>
      </c>
      <c r="S360" s="39" t="s">
        <v>21</v>
      </c>
      <c r="T360" s="6" t="s">
        <v>21</v>
      </c>
    </row>
    <row r="361" spans="1:20" ht="12.75" customHeight="1">
      <c r="A361" s="39" t="s">
        <v>458</v>
      </c>
      <c r="B361" s="6" t="s">
        <v>459</v>
      </c>
      <c r="C361" s="6" t="s">
        <v>39</v>
      </c>
      <c r="D361" s="7">
        <v>0.01</v>
      </c>
      <c r="E361" s="7">
        <v>0.08</v>
      </c>
      <c r="F361" s="7">
        <v>0.09</v>
      </c>
      <c r="G361" s="7">
        <v>0.11</v>
      </c>
      <c r="H361" s="7">
        <v>0.16</v>
      </c>
      <c r="I361" s="7">
        <v>0.33</v>
      </c>
      <c r="J361" s="7">
        <v>0.36</v>
      </c>
      <c r="K361" s="7">
        <v>0.31</v>
      </c>
      <c r="L361" s="7">
        <v>0.28</v>
      </c>
      <c r="M361" s="7">
        <v>0.19</v>
      </c>
      <c r="N361" s="7">
        <v>0.14</v>
      </c>
      <c r="O361" s="7">
        <v>0.09</v>
      </c>
      <c r="P361" s="6" t="s">
        <v>18</v>
      </c>
      <c r="Q361" s="39" t="s">
        <v>25</v>
      </c>
      <c r="R361" s="39" t="s">
        <v>20</v>
      </c>
      <c r="S361" s="39" t="s">
        <v>21</v>
      </c>
      <c r="T361" s="6" t="s">
        <v>21</v>
      </c>
    </row>
    <row r="362" spans="1:20" ht="12.75" customHeight="1">
      <c r="A362" s="39" t="s">
        <v>460</v>
      </c>
      <c r="B362" s="6" t="s">
        <v>461</v>
      </c>
      <c r="C362" s="6" t="s">
        <v>39</v>
      </c>
      <c r="D362" s="7">
        <v>0.02</v>
      </c>
      <c r="E362" s="7">
        <v>0.18</v>
      </c>
      <c r="F362" s="7">
        <v>0.21</v>
      </c>
      <c r="G362" s="7">
        <v>0.26</v>
      </c>
      <c r="H362" s="7">
        <v>0.38</v>
      </c>
      <c r="I362" s="7">
        <v>0.79</v>
      </c>
      <c r="J362" s="7">
        <v>0.86</v>
      </c>
      <c r="K362" s="7">
        <v>0.74</v>
      </c>
      <c r="L362" s="7">
        <v>0.67</v>
      </c>
      <c r="M362" s="7">
        <v>0.44</v>
      </c>
      <c r="N362" s="7">
        <v>0.34</v>
      </c>
      <c r="O362" s="7">
        <v>0.21</v>
      </c>
      <c r="P362" s="6" t="s">
        <v>18</v>
      </c>
      <c r="Q362" s="39" t="s">
        <v>25</v>
      </c>
      <c r="R362" s="39" t="s">
        <v>20</v>
      </c>
      <c r="S362" s="39" t="s">
        <v>21</v>
      </c>
      <c r="T362" s="6" t="s">
        <v>21</v>
      </c>
    </row>
    <row r="363" spans="1:20" ht="12.75" customHeight="1">
      <c r="A363" s="39" t="s">
        <v>462</v>
      </c>
      <c r="B363" s="6" t="s">
        <v>463</v>
      </c>
      <c r="C363" s="6" t="s">
        <v>39</v>
      </c>
      <c r="D363" s="7">
        <v>0.01</v>
      </c>
      <c r="E363" s="7">
        <v>0.06</v>
      </c>
      <c r="F363" s="7">
        <v>0.07</v>
      </c>
      <c r="G363" s="7">
        <v>0.09</v>
      </c>
      <c r="H363" s="7">
        <v>0.13</v>
      </c>
      <c r="I363" s="7">
        <v>0.26</v>
      </c>
      <c r="J363" s="7">
        <v>0.29</v>
      </c>
      <c r="K363" s="7">
        <v>0.25</v>
      </c>
      <c r="L363" s="7">
        <v>0.22</v>
      </c>
      <c r="M363" s="7">
        <v>0.15</v>
      </c>
      <c r="N363" s="7">
        <v>0.11</v>
      </c>
      <c r="O363" s="7">
        <v>0.07</v>
      </c>
      <c r="P363" s="6" t="s">
        <v>18</v>
      </c>
      <c r="Q363" s="39" t="s">
        <v>25</v>
      </c>
      <c r="R363" s="39" t="s">
        <v>20</v>
      </c>
      <c r="S363" s="39" t="s">
        <v>21</v>
      </c>
      <c r="T363" s="6" t="s">
        <v>21</v>
      </c>
    </row>
    <row r="364" spans="1:20" ht="12.75" customHeight="1">
      <c r="A364" s="39" t="s">
        <v>464</v>
      </c>
      <c r="B364" s="6" t="s">
        <v>465</v>
      </c>
      <c r="C364" s="6" t="s">
        <v>39</v>
      </c>
      <c r="D364" s="7">
        <v>0</v>
      </c>
      <c r="E364" s="7">
        <v>0.03</v>
      </c>
      <c r="F364" s="7">
        <v>0.04</v>
      </c>
      <c r="G364" s="7">
        <v>0.04</v>
      </c>
      <c r="H364" s="7">
        <v>0.06</v>
      </c>
      <c r="I364" s="7">
        <v>0.13</v>
      </c>
      <c r="J364" s="7">
        <v>0.14</v>
      </c>
      <c r="K364" s="7">
        <v>0.12</v>
      </c>
      <c r="L364" s="7">
        <v>0.11</v>
      </c>
      <c r="M364" s="7">
        <v>0.07</v>
      </c>
      <c r="N364" s="7">
        <v>0.06</v>
      </c>
      <c r="O364" s="7">
        <v>0.04</v>
      </c>
      <c r="P364" s="6" t="s">
        <v>18</v>
      </c>
      <c r="Q364" s="39" t="s">
        <v>25</v>
      </c>
      <c r="R364" s="39" t="s">
        <v>20</v>
      </c>
      <c r="S364" s="39" t="s">
        <v>21</v>
      </c>
      <c r="T364" s="6" t="s">
        <v>21</v>
      </c>
    </row>
    <row r="365" spans="1:20" ht="12.75" customHeight="1">
      <c r="A365" s="39" t="s">
        <v>466</v>
      </c>
      <c r="B365" s="6" t="s">
        <v>467</v>
      </c>
      <c r="C365" s="6" t="s">
        <v>39</v>
      </c>
      <c r="D365" s="7">
        <v>0</v>
      </c>
      <c r="E365" s="7">
        <v>0</v>
      </c>
      <c r="F365" s="7">
        <v>0</v>
      </c>
      <c r="G365" s="7">
        <v>0</v>
      </c>
      <c r="H365" s="7">
        <v>0</v>
      </c>
      <c r="I365" s="7">
        <v>0</v>
      </c>
      <c r="J365" s="7">
        <v>0</v>
      </c>
      <c r="K365" s="7">
        <v>0</v>
      </c>
      <c r="L365" s="7">
        <v>0</v>
      </c>
      <c r="M365" s="7">
        <v>0</v>
      </c>
      <c r="N365" s="7">
        <v>0</v>
      </c>
      <c r="O365" s="7">
        <v>0</v>
      </c>
      <c r="P365" s="6" t="s">
        <v>18</v>
      </c>
      <c r="Q365" s="39" t="s">
        <v>25</v>
      </c>
      <c r="R365" s="39" t="s">
        <v>29</v>
      </c>
      <c r="S365" s="39" t="s">
        <v>21</v>
      </c>
      <c r="T365" s="6" t="s">
        <v>21</v>
      </c>
    </row>
    <row r="366" spans="1:20" ht="12.75" customHeight="1">
      <c r="A366" s="39" t="s">
        <v>468</v>
      </c>
      <c r="B366" s="6" t="s">
        <v>469</v>
      </c>
      <c r="C366" s="6" t="s">
        <v>39</v>
      </c>
      <c r="D366" s="7">
        <v>0</v>
      </c>
      <c r="E366" s="7">
        <v>0</v>
      </c>
      <c r="F366" s="7">
        <v>0</v>
      </c>
      <c r="G366" s="7">
        <v>0</v>
      </c>
      <c r="H366" s="7">
        <v>0</v>
      </c>
      <c r="I366" s="7">
        <v>0</v>
      </c>
      <c r="J366" s="7">
        <v>0</v>
      </c>
      <c r="K366" s="7">
        <v>0</v>
      </c>
      <c r="L366" s="7">
        <v>0</v>
      </c>
      <c r="M366" s="7">
        <v>0</v>
      </c>
      <c r="N366" s="7">
        <v>0</v>
      </c>
      <c r="O366" s="7">
        <v>0</v>
      </c>
      <c r="P366" s="6" t="s">
        <v>18</v>
      </c>
      <c r="Q366" s="39" t="s">
        <v>25</v>
      </c>
      <c r="R366" s="39" t="s">
        <v>29</v>
      </c>
      <c r="S366" s="39" t="s">
        <v>21</v>
      </c>
      <c r="T366" s="6" t="s">
        <v>21</v>
      </c>
    </row>
    <row r="367" spans="1:20" ht="12.75" customHeight="1">
      <c r="A367" s="40" t="s">
        <v>470</v>
      </c>
      <c r="B367" s="6" t="s">
        <v>470</v>
      </c>
      <c r="C367" s="6" t="s">
        <v>39</v>
      </c>
      <c r="D367" s="74">
        <f>VLOOKUP($A367,'[1]2023 NQC List'!$A:$AF,21,FALSE)</f>
        <v>5.85</v>
      </c>
      <c r="E367" s="74">
        <f>VLOOKUP($A367,'[1]2023 NQC List'!$A:$AF,22,FALSE)</f>
        <v>6.31</v>
      </c>
      <c r="F367" s="74">
        <f>VLOOKUP($A367,'[1]2023 NQC List'!$A:$AF,23,FALSE)</f>
        <v>6.38</v>
      </c>
      <c r="G367" s="74">
        <f>VLOOKUP($A367,'[1]2023 NQC List'!$A:$AF,24,FALSE)</f>
        <v>5.49</v>
      </c>
      <c r="H367" s="74">
        <f>VLOOKUP($A367,'[1]2023 NQC List'!$A:$AF,25,FALSE)</f>
        <v>5.44</v>
      </c>
      <c r="I367" s="74">
        <f>VLOOKUP($A367,'[1]2023 NQC List'!$A:$AF,26,FALSE)</f>
        <v>5.33</v>
      </c>
      <c r="J367" s="74">
        <f>VLOOKUP($A367,'[1]2023 NQC List'!$A:$AF,27,FALSE)</f>
        <v>4.75</v>
      </c>
      <c r="K367" s="74">
        <f>VLOOKUP($A367,'[1]2023 NQC List'!$A:$AF,28,FALSE)</f>
        <v>3.71</v>
      </c>
      <c r="L367" s="74">
        <f>VLOOKUP($A367,'[1]2023 NQC List'!$A:$AF,29,FALSE)</f>
        <v>3.85</v>
      </c>
      <c r="M367" s="74">
        <f>VLOOKUP($A367,'[1]2023 NQC List'!$A:$AF,30,FALSE)</f>
        <v>4.38</v>
      </c>
      <c r="N367" s="74">
        <f>VLOOKUP($A367,'[1]2023 NQC List'!$A:$AF,31,FALSE)</f>
        <v>5.85</v>
      </c>
      <c r="O367" s="74">
        <f>VLOOKUP($A367,'[1]2023 NQC List'!$A:$AF,32,FALSE)</f>
        <v>5.97</v>
      </c>
      <c r="P367" s="6" t="s">
        <v>18</v>
      </c>
      <c r="Q367" s="39" t="s">
        <v>25</v>
      </c>
      <c r="R367" s="39" t="s">
        <v>20</v>
      </c>
      <c r="S367" s="39" t="s">
        <v>21</v>
      </c>
      <c r="T367" s="6" t="s">
        <v>21</v>
      </c>
    </row>
    <row r="368" spans="1:20" ht="12.75">
      <c r="A368" s="6" t="s">
        <v>1702</v>
      </c>
      <c r="B368" s="6" t="s">
        <v>2089</v>
      </c>
      <c r="C368" s="6" t="s">
        <v>39</v>
      </c>
      <c r="D368" s="7">
        <v>45.64</v>
      </c>
      <c r="E368" s="7">
        <v>45.64</v>
      </c>
      <c r="F368" s="7">
        <v>45.64</v>
      </c>
      <c r="G368" s="7">
        <v>45.64</v>
      </c>
      <c r="H368" s="7">
        <v>45.64</v>
      </c>
      <c r="I368" s="7">
        <v>45.64</v>
      </c>
      <c r="J368" s="7">
        <v>45.64</v>
      </c>
      <c r="K368" s="7">
        <v>45.64</v>
      </c>
      <c r="L368" s="7">
        <v>45.64</v>
      </c>
      <c r="M368" s="7">
        <v>45.64</v>
      </c>
      <c r="N368" s="7">
        <v>45.64</v>
      </c>
      <c r="O368" s="7">
        <v>45.64</v>
      </c>
      <c r="P368" s="6" t="s">
        <v>31</v>
      </c>
      <c r="Q368" s="39" t="s">
        <v>25</v>
      </c>
      <c r="R368" s="39" t="s">
        <v>20</v>
      </c>
      <c r="S368" s="39" t="s">
        <v>21</v>
      </c>
      <c r="T368" s="6" t="s">
        <v>21</v>
      </c>
    </row>
    <row r="369" spans="1:20" ht="12.75" customHeight="1">
      <c r="A369" s="40" t="s">
        <v>471</v>
      </c>
      <c r="B369" s="6" t="s">
        <v>472</v>
      </c>
      <c r="C369" s="6" t="s">
        <v>39</v>
      </c>
      <c r="D369" s="7">
        <v>1.26</v>
      </c>
      <c r="E369" s="7">
        <v>2.98</v>
      </c>
      <c r="F369" s="7">
        <v>0</v>
      </c>
      <c r="G369" s="7">
        <v>3.5</v>
      </c>
      <c r="H369" s="7">
        <v>4.04</v>
      </c>
      <c r="I369" s="7">
        <v>1.85</v>
      </c>
      <c r="J369" s="7">
        <v>3.18</v>
      </c>
      <c r="K369" s="7">
        <v>2.45</v>
      </c>
      <c r="L369" s="7">
        <v>2.35</v>
      </c>
      <c r="M369" s="7">
        <v>2.4</v>
      </c>
      <c r="N369" s="7">
        <v>4.91</v>
      </c>
      <c r="O369" s="7">
        <v>5.39</v>
      </c>
      <c r="P369" s="6" t="s">
        <v>18</v>
      </c>
      <c r="Q369" s="39" t="s">
        <v>25</v>
      </c>
      <c r="R369" s="39" t="s">
        <v>20</v>
      </c>
      <c r="S369" s="39" t="s">
        <v>21</v>
      </c>
      <c r="T369" s="6" t="s">
        <v>21</v>
      </c>
    </row>
    <row r="370" spans="1:20" ht="12.75" customHeight="1">
      <c r="A370" s="6" t="s">
        <v>1703</v>
      </c>
      <c r="B370" s="6" t="s">
        <v>2090</v>
      </c>
      <c r="C370" s="6" t="s">
        <v>27</v>
      </c>
      <c r="D370" s="7">
        <v>91.89</v>
      </c>
      <c r="E370" s="7">
        <v>91.89</v>
      </c>
      <c r="F370" s="7">
        <v>91.89</v>
      </c>
      <c r="G370" s="7">
        <v>91.89</v>
      </c>
      <c r="H370" s="7">
        <v>91.89</v>
      </c>
      <c r="I370" s="7">
        <v>91.89</v>
      </c>
      <c r="J370" s="7">
        <v>91.89</v>
      </c>
      <c r="K370" s="7">
        <v>91.89</v>
      </c>
      <c r="L370" s="7">
        <v>91.89</v>
      </c>
      <c r="M370" s="7">
        <v>91.89</v>
      </c>
      <c r="N370" s="7">
        <v>91.89</v>
      </c>
      <c r="O370" s="7">
        <v>91.89</v>
      </c>
      <c r="P370" s="6" t="s">
        <v>31</v>
      </c>
      <c r="Q370" s="39" t="s">
        <v>19</v>
      </c>
      <c r="R370" s="39" t="s">
        <v>20</v>
      </c>
      <c r="S370" s="48">
        <v>0.97</v>
      </c>
      <c r="T370" s="6" t="s">
        <v>2390</v>
      </c>
    </row>
    <row r="371" spans="1:20" ht="12.75" customHeight="1">
      <c r="A371" s="39" t="s">
        <v>473</v>
      </c>
      <c r="B371" s="6" t="s">
        <v>474</v>
      </c>
      <c r="C371" s="6" t="s">
        <v>27</v>
      </c>
      <c r="D371" s="7">
        <v>0.24</v>
      </c>
      <c r="E371" s="7">
        <v>1.8</v>
      </c>
      <c r="F371" s="7">
        <v>2.1</v>
      </c>
      <c r="G371" s="7">
        <v>2.64</v>
      </c>
      <c r="H371" s="7">
        <v>3.84</v>
      </c>
      <c r="I371" s="7">
        <v>7.86</v>
      </c>
      <c r="J371" s="7">
        <v>8.64</v>
      </c>
      <c r="K371" s="7">
        <v>7.44</v>
      </c>
      <c r="L371" s="7">
        <v>6.66</v>
      </c>
      <c r="M371" s="7">
        <v>4.44</v>
      </c>
      <c r="N371" s="7">
        <v>3.42</v>
      </c>
      <c r="O371" s="7">
        <v>2.1</v>
      </c>
      <c r="P371" s="6" t="s">
        <v>18</v>
      </c>
      <c r="Q371" s="39" t="s">
        <v>19</v>
      </c>
      <c r="R371" s="39" t="s">
        <v>20</v>
      </c>
      <c r="S371" s="39" t="s">
        <v>21</v>
      </c>
      <c r="T371" s="6" t="s">
        <v>21</v>
      </c>
    </row>
    <row r="372" spans="1:20" ht="12.75" customHeight="1">
      <c r="A372" s="40" t="s">
        <v>475</v>
      </c>
      <c r="B372" s="6" t="s">
        <v>476</v>
      </c>
      <c r="C372" s="6" t="s">
        <v>37</v>
      </c>
      <c r="D372" s="7">
        <v>2.15</v>
      </c>
      <c r="E372" s="7">
        <v>2.05</v>
      </c>
      <c r="F372" s="7">
        <v>2.09</v>
      </c>
      <c r="G372" s="7">
        <v>2.17</v>
      </c>
      <c r="H372" s="7">
        <v>2.41</v>
      </c>
      <c r="I372" s="7">
        <v>2.37</v>
      </c>
      <c r="J372" s="7">
        <v>2.3</v>
      </c>
      <c r="K372" s="7">
        <v>2.3</v>
      </c>
      <c r="L372" s="7">
        <v>2.49</v>
      </c>
      <c r="M372" s="7">
        <v>2.56</v>
      </c>
      <c r="N372" s="7">
        <v>2.5</v>
      </c>
      <c r="O372" s="7">
        <v>2.47</v>
      </c>
      <c r="P372" s="6" t="s">
        <v>18</v>
      </c>
      <c r="Q372" s="39" t="s">
        <v>19</v>
      </c>
      <c r="R372" s="39" t="s">
        <v>20</v>
      </c>
      <c r="S372" s="39" t="s">
        <v>21</v>
      </c>
      <c r="T372" s="6" t="s">
        <v>21</v>
      </c>
    </row>
    <row r="373" spans="1:127" s="8" customFormat="1" ht="12.75" customHeight="1">
      <c r="A373" s="39" t="s">
        <v>479</v>
      </c>
      <c r="B373" s="6" t="s">
        <v>480</v>
      </c>
      <c r="C373" s="6" t="s">
        <v>37</v>
      </c>
      <c r="D373" s="7">
        <v>4.84</v>
      </c>
      <c r="E373" s="7">
        <v>5.15</v>
      </c>
      <c r="F373" s="7">
        <v>4.52</v>
      </c>
      <c r="G373" s="7">
        <v>4.33</v>
      </c>
      <c r="H373" s="7">
        <v>4.61</v>
      </c>
      <c r="I373" s="7">
        <v>4.22</v>
      </c>
      <c r="J373" s="7">
        <v>3.92</v>
      </c>
      <c r="K373" s="7">
        <v>2.98</v>
      </c>
      <c r="L373" s="7">
        <v>3.08</v>
      </c>
      <c r="M373" s="7">
        <v>2.86</v>
      </c>
      <c r="N373" s="7">
        <v>3.85</v>
      </c>
      <c r="O373" s="7">
        <v>4.66</v>
      </c>
      <c r="P373" s="6" t="s">
        <v>18</v>
      </c>
      <c r="Q373" s="39" t="s">
        <v>25</v>
      </c>
      <c r="R373" s="39" t="s">
        <v>20</v>
      </c>
      <c r="S373" s="39" t="s">
        <v>21</v>
      </c>
      <c r="T373" s="6" t="s">
        <v>21</v>
      </c>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row>
    <row r="374" spans="1:20" ht="12.75" customHeight="1">
      <c r="A374" s="39" t="s">
        <v>481</v>
      </c>
      <c r="B374" s="6" t="s">
        <v>482</v>
      </c>
      <c r="C374" s="6" t="s">
        <v>37</v>
      </c>
      <c r="D374" s="7">
        <v>2.1</v>
      </c>
      <c r="E374" s="7">
        <v>2.24</v>
      </c>
      <c r="F374" s="7">
        <v>1.97</v>
      </c>
      <c r="G374" s="7">
        <v>1.88</v>
      </c>
      <c r="H374" s="7">
        <v>2</v>
      </c>
      <c r="I374" s="7">
        <v>1.83</v>
      </c>
      <c r="J374" s="7">
        <v>1.7</v>
      </c>
      <c r="K374" s="7">
        <v>1.3</v>
      </c>
      <c r="L374" s="7">
        <v>1.34</v>
      </c>
      <c r="M374" s="7">
        <v>1.24</v>
      </c>
      <c r="N374" s="7">
        <v>1.67</v>
      </c>
      <c r="O374" s="7">
        <v>2.03</v>
      </c>
      <c r="P374" s="6" t="s">
        <v>18</v>
      </c>
      <c r="Q374" s="39" t="s">
        <v>25</v>
      </c>
      <c r="R374" s="39" t="s">
        <v>20</v>
      </c>
      <c r="S374" s="39" t="s">
        <v>21</v>
      </c>
      <c r="T374" s="6" t="s">
        <v>21</v>
      </c>
    </row>
    <row r="375" spans="1:19" ht="12.75" customHeight="1">
      <c r="A375" s="39" t="s">
        <v>477</v>
      </c>
      <c r="B375" s="6" t="s">
        <v>478</v>
      </c>
      <c r="C375" s="6" t="s">
        <v>37</v>
      </c>
      <c r="D375" s="7">
        <v>5.91</v>
      </c>
      <c r="E375" s="7">
        <v>6.34</v>
      </c>
      <c r="F375" s="7">
        <v>5.66</v>
      </c>
      <c r="G375" s="7">
        <v>5.98</v>
      </c>
      <c r="H375" s="7">
        <v>6.18</v>
      </c>
      <c r="I375" s="7">
        <v>4.56</v>
      </c>
      <c r="J375" s="7">
        <v>4.06</v>
      </c>
      <c r="K375" s="7">
        <v>3.81</v>
      </c>
      <c r="L375" s="7">
        <v>3.91</v>
      </c>
      <c r="M375" s="7">
        <v>3.28</v>
      </c>
      <c r="N375" s="7">
        <v>4.14</v>
      </c>
      <c r="O375" s="7">
        <v>5.29</v>
      </c>
      <c r="P375" s="6" t="s">
        <v>18</v>
      </c>
      <c r="Q375" s="39" t="s">
        <v>19</v>
      </c>
      <c r="R375" s="39" t="s">
        <v>20</v>
      </c>
      <c r="S375" s="39" t="s">
        <v>21</v>
      </c>
    </row>
    <row r="376" spans="1:20" ht="12.75" customHeight="1">
      <c r="A376" s="40" t="s">
        <v>483</v>
      </c>
      <c r="B376" s="6" t="s">
        <v>483</v>
      </c>
      <c r="C376" s="6" t="s">
        <v>41</v>
      </c>
      <c r="D376" s="7">
        <v>0.17</v>
      </c>
      <c r="E376" s="7">
        <v>0.16</v>
      </c>
      <c r="F376" s="7">
        <v>0.17</v>
      </c>
      <c r="G376" s="7">
        <v>0.2</v>
      </c>
      <c r="H376" s="7">
        <v>0.11</v>
      </c>
      <c r="I376" s="7">
        <v>0.34</v>
      </c>
      <c r="J376" s="7">
        <v>0.44</v>
      </c>
      <c r="K376" s="7">
        <v>0.41</v>
      </c>
      <c r="L376" s="7">
        <v>0.33</v>
      </c>
      <c r="M376" s="7">
        <v>0.35</v>
      </c>
      <c r="N376" s="7">
        <v>0.3</v>
      </c>
      <c r="O376" s="7">
        <v>0.27</v>
      </c>
      <c r="P376" s="6" t="s">
        <v>18</v>
      </c>
      <c r="Q376" s="39" t="s">
        <v>19</v>
      </c>
      <c r="R376" s="39" t="s">
        <v>20</v>
      </c>
      <c r="S376" s="39" t="s">
        <v>21</v>
      </c>
      <c r="T376" s="6" t="s">
        <v>21</v>
      </c>
    </row>
    <row r="377" spans="1:19" ht="12.75" customHeight="1">
      <c r="A377" s="6" t="s">
        <v>1704</v>
      </c>
      <c r="B377" s="6" t="s">
        <v>2091</v>
      </c>
      <c r="C377" s="6" t="s">
        <v>41</v>
      </c>
      <c r="D377" s="7">
        <v>16</v>
      </c>
      <c r="E377" s="7">
        <v>16</v>
      </c>
      <c r="F377" s="7">
        <v>16</v>
      </c>
      <c r="G377" s="7">
        <v>16</v>
      </c>
      <c r="H377" s="7">
        <v>16</v>
      </c>
      <c r="I377" s="7">
        <v>16</v>
      </c>
      <c r="J377" s="7">
        <v>16</v>
      </c>
      <c r="K377" s="7">
        <v>16</v>
      </c>
      <c r="L377" s="7">
        <v>16</v>
      </c>
      <c r="M377" s="7">
        <v>16</v>
      </c>
      <c r="N377" s="7">
        <v>16</v>
      </c>
      <c r="O377" s="7">
        <v>16</v>
      </c>
      <c r="P377" s="6" t="s">
        <v>31</v>
      </c>
      <c r="Q377" s="39" t="s">
        <v>19</v>
      </c>
      <c r="R377" s="39" t="s">
        <v>20</v>
      </c>
      <c r="S377" s="39" t="s">
        <v>21</v>
      </c>
    </row>
    <row r="378" spans="1:20" ht="12.75" customHeight="1">
      <c r="A378" s="6" t="s">
        <v>1705</v>
      </c>
      <c r="B378" s="6" t="s">
        <v>2092</v>
      </c>
      <c r="C378" s="6" t="s">
        <v>41</v>
      </c>
      <c r="D378" s="7">
        <v>37.5</v>
      </c>
      <c r="E378" s="7">
        <v>37.5</v>
      </c>
      <c r="F378" s="7">
        <v>37.5</v>
      </c>
      <c r="G378" s="7">
        <v>37.5</v>
      </c>
      <c r="H378" s="7">
        <v>37.5</v>
      </c>
      <c r="I378" s="7">
        <v>37.5</v>
      </c>
      <c r="J378" s="7">
        <v>37.5</v>
      </c>
      <c r="K378" s="7">
        <v>37.5</v>
      </c>
      <c r="L378" s="7">
        <v>37.5</v>
      </c>
      <c r="M378" s="7">
        <v>37.5</v>
      </c>
      <c r="N378" s="7">
        <v>37.5</v>
      </c>
      <c r="O378" s="7">
        <v>37.5</v>
      </c>
      <c r="P378" s="6" t="s">
        <v>31</v>
      </c>
      <c r="Q378" s="39" t="s">
        <v>19</v>
      </c>
      <c r="R378" s="39" t="s">
        <v>20</v>
      </c>
      <c r="S378" s="39" t="s">
        <v>21</v>
      </c>
      <c r="T378" s="6" t="s">
        <v>21</v>
      </c>
    </row>
    <row r="379" spans="1:20" ht="12.75" customHeight="1">
      <c r="A379" s="40" t="s">
        <v>484</v>
      </c>
      <c r="B379" s="6" t="s">
        <v>485</v>
      </c>
      <c r="C379" s="6" t="s">
        <v>37</v>
      </c>
      <c r="D379" s="7">
        <v>2.22</v>
      </c>
      <c r="E379" s="7">
        <v>6.79</v>
      </c>
      <c r="F379" s="7">
        <v>6.77</v>
      </c>
      <c r="G379" s="7">
        <v>7.4</v>
      </c>
      <c r="H379" s="7">
        <v>5.37</v>
      </c>
      <c r="I379" s="7">
        <v>3.27</v>
      </c>
      <c r="J379" s="7">
        <v>0.8</v>
      </c>
      <c r="K379" s="7">
        <v>0</v>
      </c>
      <c r="L379" s="7">
        <v>0</v>
      </c>
      <c r="M379" s="7">
        <v>0.58</v>
      </c>
      <c r="N379" s="7">
        <v>0.65</v>
      </c>
      <c r="O379" s="7">
        <v>3.14</v>
      </c>
      <c r="P379" s="6" t="s">
        <v>18</v>
      </c>
      <c r="Q379" s="39" t="s">
        <v>19</v>
      </c>
      <c r="R379" s="39" t="s">
        <v>20</v>
      </c>
      <c r="S379" s="39" t="s">
        <v>21</v>
      </c>
      <c r="T379" s="6" t="s">
        <v>21</v>
      </c>
    </row>
    <row r="380" spans="1:20" ht="12.75" customHeight="1">
      <c r="A380" s="39" t="s">
        <v>486</v>
      </c>
      <c r="B380" s="6" t="s">
        <v>487</v>
      </c>
      <c r="C380" s="6" t="s">
        <v>27</v>
      </c>
      <c r="D380" s="7">
        <v>0</v>
      </c>
      <c r="E380" s="7">
        <v>0</v>
      </c>
      <c r="F380" s="7">
        <v>0</v>
      </c>
      <c r="G380" s="7">
        <v>0</v>
      </c>
      <c r="H380" s="7">
        <v>0</v>
      </c>
      <c r="I380" s="7">
        <v>0</v>
      </c>
      <c r="J380" s="7">
        <v>0</v>
      </c>
      <c r="K380" s="7">
        <v>0</v>
      </c>
      <c r="L380" s="7">
        <v>0</v>
      </c>
      <c r="M380" s="7">
        <v>0</v>
      </c>
      <c r="N380" s="7">
        <v>0</v>
      </c>
      <c r="O380" s="7">
        <v>0</v>
      </c>
      <c r="P380" s="6" t="s">
        <v>18</v>
      </c>
      <c r="Q380" s="39" t="s">
        <v>19</v>
      </c>
      <c r="R380" s="39" t="s">
        <v>29</v>
      </c>
      <c r="S380" s="39" t="s">
        <v>21</v>
      </c>
      <c r="T380" s="6" t="s">
        <v>21</v>
      </c>
    </row>
    <row r="381" spans="1:20" ht="12.75" customHeight="1">
      <c r="A381" s="40" t="s">
        <v>488</v>
      </c>
      <c r="B381" s="6" t="s">
        <v>489</v>
      </c>
      <c r="C381" s="6" t="s">
        <v>27</v>
      </c>
      <c r="D381" s="7">
        <v>1.2</v>
      </c>
      <c r="E381" s="7">
        <v>5.05</v>
      </c>
      <c r="F381" s="7">
        <v>6.22</v>
      </c>
      <c r="G381" s="7">
        <v>4.67</v>
      </c>
      <c r="H381" s="7">
        <v>8.81</v>
      </c>
      <c r="I381" s="7">
        <v>15.33</v>
      </c>
      <c r="J381" s="7">
        <v>15.5</v>
      </c>
      <c r="K381" s="7">
        <v>10.48</v>
      </c>
      <c r="L381" s="7">
        <v>6.54</v>
      </c>
      <c r="M381" s="7">
        <v>4.6</v>
      </c>
      <c r="N381" s="7">
        <v>1.86</v>
      </c>
      <c r="O381" s="7">
        <v>1.96</v>
      </c>
      <c r="P381" s="6" t="s">
        <v>18</v>
      </c>
      <c r="Q381" s="39" t="s">
        <v>19</v>
      </c>
      <c r="R381" s="39" t="s">
        <v>20</v>
      </c>
      <c r="S381" s="39" t="s">
        <v>21</v>
      </c>
      <c r="T381" s="6" t="s">
        <v>21</v>
      </c>
    </row>
    <row r="382" spans="1:20" ht="12.75" customHeight="1">
      <c r="A382" s="40" t="s">
        <v>490</v>
      </c>
      <c r="B382" s="6" t="s">
        <v>491</v>
      </c>
      <c r="C382" s="6" t="s">
        <v>37</v>
      </c>
      <c r="D382" s="7">
        <v>0.14</v>
      </c>
      <c r="E382" s="7">
        <v>0.19</v>
      </c>
      <c r="F382" s="7">
        <v>0.13</v>
      </c>
      <c r="G382" s="7">
        <v>0.09</v>
      </c>
      <c r="H382" s="7">
        <v>0.07</v>
      </c>
      <c r="I382" s="7">
        <v>0.08</v>
      </c>
      <c r="J382" s="7">
        <v>0.06</v>
      </c>
      <c r="K382" s="7">
        <v>0.07</v>
      </c>
      <c r="L382" s="7">
        <v>0.09</v>
      </c>
      <c r="M382" s="7">
        <v>0.07</v>
      </c>
      <c r="N382" s="7">
        <v>0.1</v>
      </c>
      <c r="O382" s="7">
        <v>0.19</v>
      </c>
      <c r="P382" s="6" t="s">
        <v>18</v>
      </c>
      <c r="Q382" s="39" t="s">
        <v>19</v>
      </c>
      <c r="R382" s="39" t="s">
        <v>20</v>
      </c>
      <c r="S382" s="39" t="s">
        <v>21</v>
      </c>
      <c r="T382" s="6" t="s">
        <v>21</v>
      </c>
    </row>
    <row r="383" spans="1:20" ht="12.75" customHeight="1">
      <c r="A383" s="39" t="s">
        <v>492</v>
      </c>
      <c r="B383" s="6" t="s">
        <v>493</v>
      </c>
      <c r="C383" s="6" t="s">
        <v>37</v>
      </c>
      <c r="D383" s="7">
        <v>0.08</v>
      </c>
      <c r="E383" s="7">
        <v>0.6</v>
      </c>
      <c r="F383" s="7">
        <v>0.7</v>
      </c>
      <c r="G383" s="7">
        <v>0.88</v>
      </c>
      <c r="H383" s="7">
        <v>1.28</v>
      </c>
      <c r="I383" s="7">
        <v>2.62</v>
      </c>
      <c r="J383" s="7">
        <v>2.88</v>
      </c>
      <c r="K383" s="7">
        <v>2.48</v>
      </c>
      <c r="L383" s="7">
        <v>2.22</v>
      </c>
      <c r="M383" s="7">
        <v>1.48</v>
      </c>
      <c r="N383" s="7">
        <v>1.14</v>
      </c>
      <c r="O383" s="7">
        <v>0.7</v>
      </c>
      <c r="P383" s="6" t="s">
        <v>18</v>
      </c>
      <c r="Q383" s="39" t="s">
        <v>19</v>
      </c>
      <c r="R383" s="39" t="s">
        <v>20</v>
      </c>
      <c r="S383" s="39" t="s">
        <v>21</v>
      </c>
      <c r="T383" s="6" t="s">
        <v>21</v>
      </c>
    </row>
    <row r="384" spans="1:20" ht="12.75" customHeight="1">
      <c r="A384" s="40" t="s">
        <v>494</v>
      </c>
      <c r="B384" s="6" t="s">
        <v>495</v>
      </c>
      <c r="C384" s="6" t="s">
        <v>103</v>
      </c>
      <c r="D384" s="7">
        <v>0.73</v>
      </c>
      <c r="E384" s="7">
        <v>0.85</v>
      </c>
      <c r="F384" s="7">
        <v>0.89</v>
      </c>
      <c r="G384" s="7">
        <v>0.78</v>
      </c>
      <c r="H384" s="7">
        <v>0.61</v>
      </c>
      <c r="I384" s="7">
        <v>0.52</v>
      </c>
      <c r="J384" s="7">
        <v>0.45</v>
      </c>
      <c r="K384" s="7">
        <v>0.37</v>
      </c>
      <c r="L384" s="7">
        <v>0.47</v>
      </c>
      <c r="M384" s="7">
        <v>0.48</v>
      </c>
      <c r="N384" s="7">
        <v>0.06</v>
      </c>
      <c r="O384" s="7">
        <v>0.81</v>
      </c>
      <c r="P384" s="6" t="s">
        <v>18</v>
      </c>
      <c r="Q384" s="39" t="s">
        <v>19</v>
      </c>
      <c r="R384" s="39" t="s">
        <v>20</v>
      </c>
      <c r="S384" s="39" t="s">
        <v>21</v>
      </c>
      <c r="T384" s="6" t="s">
        <v>21</v>
      </c>
    </row>
    <row r="385" spans="1:20" ht="12.75" customHeight="1">
      <c r="A385" s="40" t="s">
        <v>496</v>
      </c>
      <c r="B385" s="6" t="s">
        <v>497</v>
      </c>
      <c r="C385" s="6" t="s">
        <v>103</v>
      </c>
      <c r="D385" s="7">
        <v>1.53</v>
      </c>
      <c r="E385" s="7">
        <v>1.77</v>
      </c>
      <c r="F385" s="7">
        <v>2.04</v>
      </c>
      <c r="G385" s="7">
        <v>1.75</v>
      </c>
      <c r="H385" s="7">
        <v>1.71</v>
      </c>
      <c r="I385" s="7">
        <v>1.7</v>
      </c>
      <c r="J385" s="7">
        <v>1.49</v>
      </c>
      <c r="K385" s="7">
        <v>1.51</v>
      </c>
      <c r="L385" s="7">
        <v>1.5</v>
      </c>
      <c r="M385" s="7">
        <v>1.24</v>
      </c>
      <c r="N385" s="7">
        <v>0.09</v>
      </c>
      <c r="O385" s="7">
        <v>1.65</v>
      </c>
      <c r="P385" s="6" t="s">
        <v>18</v>
      </c>
      <c r="Q385" s="39" t="s">
        <v>19</v>
      </c>
      <c r="R385" s="39" t="s">
        <v>20</v>
      </c>
      <c r="S385" s="39" t="s">
        <v>21</v>
      </c>
      <c r="T385" s="6" t="s">
        <v>21</v>
      </c>
    </row>
    <row r="386" spans="1:20" ht="12.75" customHeight="1">
      <c r="A386" s="40" t="s">
        <v>498</v>
      </c>
      <c r="B386" s="6" t="s">
        <v>499</v>
      </c>
      <c r="C386" s="6" t="s">
        <v>158</v>
      </c>
      <c r="D386" s="7">
        <v>0.74</v>
      </c>
      <c r="E386" s="7">
        <v>0.84</v>
      </c>
      <c r="F386" s="7">
        <v>0.72</v>
      </c>
      <c r="G386" s="7">
        <v>0.84</v>
      </c>
      <c r="H386" s="7">
        <v>0.71</v>
      </c>
      <c r="I386" s="7">
        <v>0.46</v>
      </c>
      <c r="J386" s="7">
        <v>0.34</v>
      </c>
      <c r="K386" s="7">
        <v>0.13</v>
      </c>
      <c r="L386" s="7">
        <v>0.24</v>
      </c>
      <c r="M386" s="7">
        <v>0.13</v>
      </c>
      <c r="N386" s="7">
        <v>0.15</v>
      </c>
      <c r="O386" s="7">
        <v>0.2</v>
      </c>
      <c r="P386" s="6" t="s">
        <v>18</v>
      </c>
      <c r="Q386" s="39" t="s">
        <v>19</v>
      </c>
      <c r="R386" s="39" t="s">
        <v>286</v>
      </c>
      <c r="S386" s="39" t="s">
        <v>1590</v>
      </c>
      <c r="T386" s="6" t="s">
        <v>21</v>
      </c>
    </row>
    <row r="387" spans="1:20" ht="12.75" customHeight="1">
      <c r="A387" s="40" t="s">
        <v>500</v>
      </c>
      <c r="B387" s="6" t="s">
        <v>500</v>
      </c>
      <c r="C387" s="6" t="s">
        <v>158</v>
      </c>
      <c r="D387" s="7">
        <v>0</v>
      </c>
      <c r="E387" s="7">
        <v>0</v>
      </c>
      <c r="F387" s="7">
        <v>0</v>
      </c>
      <c r="G387" s="7">
        <v>0</v>
      </c>
      <c r="H387" s="7">
        <v>0</v>
      </c>
      <c r="I387" s="7">
        <v>0</v>
      </c>
      <c r="J387" s="7">
        <v>0</v>
      </c>
      <c r="K387" s="7">
        <v>0</v>
      </c>
      <c r="L387" s="7">
        <v>0</v>
      </c>
      <c r="M387" s="7">
        <v>0</v>
      </c>
      <c r="N387" s="7">
        <v>0</v>
      </c>
      <c r="O387" s="7">
        <v>0</v>
      </c>
      <c r="P387" s="6" t="s">
        <v>18</v>
      </c>
      <c r="Q387" s="39" t="s">
        <v>19</v>
      </c>
      <c r="R387" s="39" t="s">
        <v>20</v>
      </c>
      <c r="S387" s="39" t="s">
        <v>21</v>
      </c>
      <c r="T387" s="6" t="s">
        <v>21</v>
      </c>
    </row>
    <row r="388" spans="1:20" ht="12.75" customHeight="1">
      <c r="A388" s="40" t="s">
        <v>501</v>
      </c>
      <c r="B388" s="6" t="s">
        <v>502</v>
      </c>
      <c r="C388" s="6" t="s">
        <v>30</v>
      </c>
      <c r="D388" s="7">
        <v>0.13</v>
      </c>
      <c r="E388" s="7">
        <v>0.12</v>
      </c>
      <c r="F388" s="7">
        <v>0.11</v>
      </c>
      <c r="G388" s="7">
        <v>0.14</v>
      </c>
      <c r="H388" s="7">
        <v>0.13</v>
      </c>
      <c r="I388" s="7">
        <v>0.1</v>
      </c>
      <c r="J388" s="7">
        <v>0.07</v>
      </c>
      <c r="K388" s="7">
        <v>0.04</v>
      </c>
      <c r="L388" s="7">
        <v>0.05</v>
      </c>
      <c r="M388" s="7">
        <v>0.06</v>
      </c>
      <c r="N388" s="7">
        <v>0.07</v>
      </c>
      <c r="O388" s="7">
        <v>0.1</v>
      </c>
      <c r="P388" s="6" t="s">
        <v>18</v>
      </c>
      <c r="Q388" s="39" t="s">
        <v>19</v>
      </c>
      <c r="R388" s="39" t="s">
        <v>20</v>
      </c>
      <c r="S388" s="39" t="s">
        <v>21</v>
      </c>
      <c r="T388" s="6" t="s">
        <v>21</v>
      </c>
    </row>
    <row r="389" spans="1:20" ht="12.75" customHeight="1">
      <c r="A389" s="39" t="s">
        <v>503</v>
      </c>
      <c r="B389" s="6" t="s">
        <v>504</v>
      </c>
      <c r="C389" s="6" t="s">
        <v>37</v>
      </c>
      <c r="D389" s="7">
        <v>0.06</v>
      </c>
      <c r="E389" s="7">
        <v>0.41</v>
      </c>
      <c r="F389" s="7">
        <v>0.48</v>
      </c>
      <c r="G389" s="7">
        <v>0.61</v>
      </c>
      <c r="H389" s="7">
        <v>0.88</v>
      </c>
      <c r="I389" s="7">
        <v>1.81</v>
      </c>
      <c r="J389" s="7">
        <v>1.99</v>
      </c>
      <c r="K389" s="7">
        <v>1.71</v>
      </c>
      <c r="L389" s="7">
        <v>1.53</v>
      </c>
      <c r="M389" s="7">
        <v>1.02</v>
      </c>
      <c r="N389" s="7">
        <v>0.79</v>
      </c>
      <c r="O389" s="7">
        <v>0.48</v>
      </c>
      <c r="P389" s="6" t="s">
        <v>18</v>
      </c>
      <c r="Q389" s="39" t="s">
        <v>25</v>
      </c>
      <c r="R389" s="39" t="s">
        <v>20</v>
      </c>
      <c r="S389" s="39" t="s">
        <v>21</v>
      </c>
      <c r="T389" s="6" t="s">
        <v>21</v>
      </c>
    </row>
    <row r="390" spans="1:20" ht="12.75" customHeight="1">
      <c r="A390" s="40" t="s">
        <v>505</v>
      </c>
      <c r="B390" s="6" t="s">
        <v>506</v>
      </c>
      <c r="C390" s="6" t="s">
        <v>37</v>
      </c>
      <c r="D390" s="7">
        <v>0</v>
      </c>
      <c r="E390" s="7">
        <v>0</v>
      </c>
      <c r="F390" s="7">
        <v>0</v>
      </c>
      <c r="G390" s="7">
        <v>0</v>
      </c>
      <c r="H390" s="7">
        <v>0</v>
      </c>
      <c r="I390" s="7">
        <v>0</v>
      </c>
      <c r="J390" s="7">
        <v>0</v>
      </c>
      <c r="K390" s="7">
        <v>0</v>
      </c>
      <c r="L390" s="7">
        <v>0</v>
      </c>
      <c r="M390" s="7">
        <v>0</v>
      </c>
      <c r="N390" s="7">
        <v>0</v>
      </c>
      <c r="O390" s="7">
        <v>0</v>
      </c>
      <c r="P390" s="6" t="s">
        <v>18</v>
      </c>
      <c r="Q390" s="39" t="s">
        <v>19</v>
      </c>
      <c r="R390" s="39" t="s">
        <v>29</v>
      </c>
      <c r="S390" s="39" t="s">
        <v>21</v>
      </c>
      <c r="T390" s="6" t="s">
        <v>21</v>
      </c>
    </row>
    <row r="391" spans="1:20" ht="12.75" customHeight="1">
      <c r="A391" s="39" t="s">
        <v>1452</v>
      </c>
      <c r="B391" s="6" t="s">
        <v>2093</v>
      </c>
      <c r="C391" s="6" t="s">
        <v>37</v>
      </c>
      <c r="D391" s="7">
        <v>88</v>
      </c>
      <c r="E391" s="7">
        <v>88</v>
      </c>
      <c r="F391" s="7">
        <v>88</v>
      </c>
      <c r="G391" s="7">
        <v>88</v>
      </c>
      <c r="H391" s="7">
        <v>88</v>
      </c>
      <c r="I391" s="7">
        <v>88</v>
      </c>
      <c r="J391" s="7">
        <v>88</v>
      </c>
      <c r="K391" s="7">
        <v>88</v>
      </c>
      <c r="L391" s="7">
        <v>88</v>
      </c>
      <c r="M391" s="7">
        <v>88</v>
      </c>
      <c r="N391" s="7">
        <v>88</v>
      </c>
      <c r="O391" s="7">
        <v>88</v>
      </c>
      <c r="P391" s="6" t="s">
        <v>31</v>
      </c>
      <c r="Q391" s="39" t="s">
        <v>25</v>
      </c>
      <c r="R391" s="39" t="s">
        <v>20</v>
      </c>
      <c r="S391" s="39" t="s">
        <v>21</v>
      </c>
      <c r="T391" s="6" t="s">
        <v>2424</v>
      </c>
    </row>
    <row r="392" spans="1:20" ht="12.75" customHeight="1">
      <c r="A392" s="39" t="s">
        <v>507</v>
      </c>
      <c r="B392" s="6" t="s">
        <v>508</v>
      </c>
      <c r="C392" s="6" t="s">
        <v>37</v>
      </c>
      <c r="D392" s="7">
        <v>0.38</v>
      </c>
      <c r="E392" s="7">
        <v>3.26</v>
      </c>
      <c r="F392" s="7">
        <v>3.89</v>
      </c>
      <c r="G392" s="7">
        <v>5.09</v>
      </c>
      <c r="H392" s="7">
        <v>7.65</v>
      </c>
      <c r="I392" s="7">
        <v>16.82</v>
      </c>
      <c r="J392" s="7">
        <v>18.7</v>
      </c>
      <c r="K392" s="7">
        <v>15.85</v>
      </c>
      <c r="L392" s="7">
        <v>13.56</v>
      </c>
      <c r="M392" s="7">
        <v>8.39</v>
      </c>
      <c r="N392" s="7">
        <v>5.79</v>
      </c>
      <c r="O392" s="7">
        <v>2.92</v>
      </c>
      <c r="P392" s="6" t="s">
        <v>18</v>
      </c>
      <c r="Q392" s="39" t="s">
        <v>25</v>
      </c>
      <c r="R392" s="39" t="s">
        <v>20</v>
      </c>
      <c r="S392" s="39" t="s">
        <v>21</v>
      </c>
      <c r="T392" s="6" t="s">
        <v>2423</v>
      </c>
    </row>
    <row r="393" spans="1:20" ht="12.75" customHeight="1">
      <c r="A393" s="39" t="s">
        <v>509</v>
      </c>
      <c r="B393" s="6" t="s">
        <v>510</v>
      </c>
      <c r="C393" s="6" t="s">
        <v>37</v>
      </c>
      <c r="D393" s="7">
        <v>0.08</v>
      </c>
      <c r="E393" s="7">
        <v>0.6</v>
      </c>
      <c r="F393" s="7">
        <v>0.7</v>
      </c>
      <c r="G393" s="7">
        <v>0.88</v>
      </c>
      <c r="H393" s="7">
        <v>1.28</v>
      </c>
      <c r="I393" s="7">
        <v>2.62</v>
      </c>
      <c r="J393" s="7">
        <v>2.88</v>
      </c>
      <c r="K393" s="7">
        <v>2.48</v>
      </c>
      <c r="L393" s="7">
        <v>2.22</v>
      </c>
      <c r="M393" s="7">
        <v>1.48</v>
      </c>
      <c r="N393" s="7">
        <v>1.14</v>
      </c>
      <c r="O393" s="7">
        <v>0.7</v>
      </c>
      <c r="P393" s="6" t="s">
        <v>18</v>
      </c>
      <c r="Q393" s="39" t="s">
        <v>25</v>
      </c>
      <c r="R393" s="39" t="s">
        <v>20</v>
      </c>
      <c r="S393" s="39" t="s">
        <v>21</v>
      </c>
      <c r="T393" s="6" t="s">
        <v>21</v>
      </c>
    </row>
    <row r="394" spans="1:20" ht="12.75" customHeight="1">
      <c r="A394" s="39" t="s">
        <v>511</v>
      </c>
      <c r="B394" s="6" t="s">
        <v>512</v>
      </c>
      <c r="C394" s="6" t="s">
        <v>39</v>
      </c>
      <c r="D394" s="7">
        <v>0</v>
      </c>
      <c r="E394" s="7">
        <v>0</v>
      </c>
      <c r="F394" s="7">
        <v>0</v>
      </c>
      <c r="G394" s="7">
        <v>0</v>
      </c>
      <c r="H394" s="7">
        <v>0</v>
      </c>
      <c r="I394" s="7">
        <v>0</v>
      </c>
      <c r="J394" s="7">
        <v>0</v>
      </c>
      <c r="K394" s="7">
        <v>0</v>
      </c>
      <c r="L394" s="7">
        <v>0</v>
      </c>
      <c r="M394" s="7">
        <v>0</v>
      </c>
      <c r="N394" s="7">
        <v>0</v>
      </c>
      <c r="O394" s="7">
        <v>0</v>
      </c>
      <c r="P394" s="6" t="s">
        <v>18</v>
      </c>
      <c r="Q394" s="39" t="s">
        <v>25</v>
      </c>
      <c r="R394" s="39" t="s">
        <v>29</v>
      </c>
      <c r="S394" s="39" t="s">
        <v>21</v>
      </c>
      <c r="T394" s="6" t="s">
        <v>21</v>
      </c>
    </row>
    <row r="395" spans="1:20" ht="12.75" customHeight="1">
      <c r="A395" s="39" t="s">
        <v>513</v>
      </c>
      <c r="B395" s="6" t="s">
        <v>514</v>
      </c>
      <c r="C395" s="6" t="s">
        <v>39</v>
      </c>
      <c r="D395" s="7">
        <v>0.02</v>
      </c>
      <c r="E395" s="7">
        <v>0.12</v>
      </c>
      <c r="F395" s="7">
        <v>0.14</v>
      </c>
      <c r="G395" s="7">
        <v>0.18</v>
      </c>
      <c r="H395" s="7">
        <v>0.26</v>
      </c>
      <c r="I395" s="7">
        <v>0.52</v>
      </c>
      <c r="J395" s="7">
        <v>0.58</v>
      </c>
      <c r="K395" s="7">
        <v>0.5</v>
      </c>
      <c r="L395" s="7">
        <v>0.44</v>
      </c>
      <c r="M395" s="7">
        <v>0.3</v>
      </c>
      <c r="N395" s="7">
        <v>0.23</v>
      </c>
      <c r="O395" s="7">
        <v>0.14</v>
      </c>
      <c r="P395" s="6" t="s">
        <v>18</v>
      </c>
      <c r="Q395" s="39" t="s">
        <v>25</v>
      </c>
      <c r="R395" s="39" t="s">
        <v>20</v>
      </c>
      <c r="S395" s="39" t="s">
        <v>21</v>
      </c>
      <c r="T395" s="6" t="s">
        <v>21</v>
      </c>
    </row>
    <row r="396" spans="1:20" ht="12.75" customHeight="1">
      <c r="A396" s="39" t="s">
        <v>515</v>
      </c>
      <c r="B396" s="6" t="s">
        <v>516</v>
      </c>
      <c r="C396" s="6" t="s">
        <v>39</v>
      </c>
      <c r="D396" s="7">
        <v>1.15</v>
      </c>
      <c r="E396" s="7">
        <v>1.22</v>
      </c>
      <c r="F396" s="7">
        <v>1.07</v>
      </c>
      <c r="G396" s="7">
        <v>1.03</v>
      </c>
      <c r="H396" s="7">
        <v>1.09</v>
      </c>
      <c r="I396" s="7">
        <v>1</v>
      </c>
      <c r="J396" s="7">
        <v>0.93</v>
      </c>
      <c r="K396" s="7">
        <v>0.71</v>
      </c>
      <c r="L396" s="7">
        <v>0.73</v>
      </c>
      <c r="M396" s="7">
        <v>0.68</v>
      </c>
      <c r="N396" s="7">
        <v>0.91</v>
      </c>
      <c r="O396" s="7">
        <v>1.11</v>
      </c>
      <c r="P396" s="6" t="s">
        <v>18</v>
      </c>
      <c r="Q396" s="39" t="s">
        <v>25</v>
      </c>
      <c r="R396" s="39" t="s">
        <v>20</v>
      </c>
      <c r="S396" s="39" t="s">
        <v>21</v>
      </c>
      <c r="T396" s="6" t="s">
        <v>21</v>
      </c>
    </row>
    <row r="397" spans="1:20" ht="12.75" customHeight="1">
      <c r="A397" s="39" t="s">
        <v>517</v>
      </c>
      <c r="B397" s="6" t="s">
        <v>518</v>
      </c>
      <c r="C397" s="6" t="s">
        <v>39</v>
      </c>
      <c r="D397" s="7">
        <v>3.98</v>
      </c>
      <c r="E397" s="7">
        <v>4.23</v>
      </c>
      <c r="F397" s="7">
        <v>3.72</v>
      </c>
      <c r="G397" s="7">
        <v>3.56</v>
      </c>
      <c r="H397" s="7">
        <v>3.79</v>
      </c>
      <c r="I397" s="7">
        <v>3.47</v>
      </c>
      <c r="J397" s="7">
        <v>3.22</v>
      </c>
      <c r="K397" s="7">
        <v>2.45</v>
      </c>
      <c r="L397" s="7">
        <v>2.53</v>
      </c>
      <c r="M397" s="7">
        <v>2.35</v>
      </c>
      <c r="N397" s="7">
        <v>3.16</v>
      </c>
      <c r="O397" s="7">
        <v>3.83</v>
      </c>
      <c r="P397" s="6" t="s">
        <v>18</v>
      </c>
      <c r="Q397" s="39" t="s">
        <v>25</v>
      </c>
      <c r="R397" s="39" t="s">
        <v>20</v>
      </c>
      <c r="S397" s="39" t="s">
        <v>21</v>
      </c>
      <c r="T397" s="6" t="s">
        <v>21</v>
      </c>
    </row>
    <row r="398" spans="1:20" ht="12.75" customHeight="1">
      <c r="A398" s="39" t="s">
        <v>519</v>
      </c>
      <c r="B398" s="6" t="s">
        <v>520</v>
      </c>
      <c r="C398" s="6" t="s">
        <v>39</v>
      </c>
      <c r="D398" s="7">
        <v>0</v>
      </c>
      <c r="E398" s="7">
        <v>0</v>
      </c>
      <c r="F398" s="7">
        <v>0</v>
      </c>
      <c r="G398" s="7">
        <v>0</v>
      </c>
      <c r="H398" s="7">
        <v>0</v>
      </c>
      <c r="I398" s="7">
        <v>0</v>
      </c>
      <c r="J398" s="7">
        <v>0</v>
      </c>
      <c r="K398" s="7">
        <v>0</v>
      </c>
      <c r="L398" s="7">
        <v>0</v>
      </c>
      <c r="M398" s="7">
        <v>0</v>
      </c>
      <c r="N398" s="7">
        <v>0</v>
      </c>
      <c r="O398" s="7">
        <v>0</v>
      </c>
      <c r="P398" s="6" t="s">
        <v>18</v>
      </c>
      <c r="Q398" s="39" t="s">
        <v>25</v>
      </c>
      <c r="R398" s="39" t="s">
        <v>29</v>
      </c>
      <c r="S398" s="39" t="s">
        <v>21</v>
      </c>
      <c r="T398" s="6" t="s">
        <v>21</v>
      </c>
    </row>
    <row r="399" spans="1:20" ht="12.75" customHeight="1">
      <c r="A399" s="39" t="s">
        <v>1378</v>
      </c>
      <c r="B399" s="6" t="s">
        <v>1413</v>
      </c>
      <c r="C399" s="6" t="s">
        <v>39</v>
      </c>
      <c r="D399" s="7">
        <v>1.91</v>
      </c>
      <c r="E399" s="7">
        <v>2.03</v>
      </c>
      <c r="F399" s="7">
        <v>1.78</v>
      </c>
      <c r="G399" s="7">
        <v>1.71</v>
      </c>
      <c r="H399" s="7">
        <v>1.82</v>
      </c>
      <c r="I399" s="7">
        <v>1.67</v>
      </c>
      <c r="J399" s="7">
        <v>1.55</v>
      </c>
      <c r="K399" s="7">
        <v>1.18</v>
      </c>
      <c r="L399" s="7">
        <v>1.21</v>
      </c>
      <c r="M399" s="7">
        <v>1.13</v>
      </c>
      <c r="N399" s="7">
        <v>1.52</v>
      </c>
      <c r="O399" s="7">
        <v>1.84</v>
      </c>
      <c r="P399" s="6" t="s">
        <v>18</v>
      </c>
      <c r="Q399" s="39" t="s">
        <v>25</v>
      </c>
      <c r="R399" s="39" t="s">
        <v>20</v>
      </c>
      <c r="S399" s="39" t="s">
        <v>21</v>
      </c>
      <c r="T399" s="6" t="s">
        <v>21</v>
      </c>
    </row>
    <row r="400" spans="1:20" ht="12.75" customHeight="1">
      <c r="A400" s="40" t="s">
        <v>521</v>
      </c>
      <c r="B400" s="6" t="s">
        <v>522</v>
      </c>
      <c r="C400" s="6" t="s">
        <v>39</v>
      </c>
      <c r="D400" s="7">
        <v>0.09</v>
      </c>
      <c r="E400" s="7">
        <v>0</v>
      </c>
      <c r="F400" s="7">
        <v>0</v>
      </c>
      <c r="G400" s="7">
        <v>0.15</v>
      </c>
      <c r="H400" s="7">
        <v>0.29</v>
      </c>
      <c r="I400" s="7">
        <v>0.27</v>
      </c>
      <c r="J400" s="7">
        <v>0.31</v>
      </c>
      <c r="K400" s="7">
        <v>0.3</v>
      </c>
      <c r="L400" s="7">
        <v>0.31</v>
      </c>
      <c r="M400" s="7">
        <v>0.46</v>
      </c>
      <c r="N400" s="7">
        <v>0.24</v>
      </c>
      <c r="O400" s="7">
        <v>0.42</v>
      </c>
      <c r="P400" s="6" t="s">
        <v>18</v>
      </c>
      <c r="Q400" s="39" t="s">
        <v>25</v>
      </c>
      <c r="R400" s="39" t="s">
        <v>20</v>
      </c>
      <c r="S400" s="39" t="s">
        <v>21</v>
      </c>
      <c r="T400" s="6" t="s">
        <v>21</v>
      </c>
    </row>
    <row r="401" spans="1:20" ht="12.75" customHeight="1">
      <c r="A401" s="39" t="s">
        <v>523</v>
      </c>
      <c r="B401" s="6" t="s">
        <v>524</v>
      </c>
      <c r="C401" s="6" t="s">
        <v>39</v>
      </c>
      <c r="D401" s="7">
        <v>1.98</v>
      </c>
      <c r="E401" s="7">
        <v>2.1</v>
      </c>
      <c r="F401" s="7">
        <v>1.85</v>
      </c>
      <c r="G401" s="7">
        <v>1.77</v>
      </c>
      <c r="H401" s="7">
        <v>1.88</v>
      </c>
      <c r="I401" s="7">
        <v>1.73</v>
      </c>
      <c r="J401" s="7">
        <v>1.6</v>
      </c>
      <c r="K401" s="7">
        <v>1.22</v>
      </c>
      <c r="L401" s="7">
        <v>1.26</v>
      </c>
      <c r="M401" s="7">
        <v>1.17</v>
      </c>
      <c r="N401" s="7">
        <v>1.57</v>
      </c>
      <c r="O401" s="7">
        <v>1.91</v>
      </c>
      <c r="P401" s="6" t="s">
        <v>18</v>
      </c>
      <c r="Q401" s="39" t="s">
        <v>25</v>
      </c>
      <c r="R401" s="39" t="s">
        <v>20</v>
      </c>
      <c r="S401" s="39" t="s">
        <v>21</v>
      </c>
      <c r="T401" s="6" t="s">
        <v>21</v>
      </c>
    </row>
    <row r="402" spans="1:20" ht="12.75" customHeight="1">
      <c r="A402" s="39" t="s">
        <v>525</v>
      </c>
      <c r="B402" s="6" t="s">
        <v>526</v>
      </c>
      <c r="C402" s="6" t="s">
        <v>39</v>
      </c>
      <c r="D402" s="7">
        <v>2.07</v>
      </c>
      <c r="E402" s="7">
        <v>2.2</v>
      </c>
      <c r="F402" s="7">
        <v>1.93</v>
      </c>
      <c r="G402" s="7">
        <v>1.85</v>
      </c>
      <c r="H402" s="7">
        <v>1.97</v>
      </c>
      <c r="I402" s="7">
        <v>1.8</v>
      </c>
      <c r="J402" s="7">
        <v>1.68</v>
      </c>
      <c r="K402" s="7">
        <v>1.27</v>
      </c>
      <c r="L402" s="7">
        <v>1.32</v>
      </c>
      <c r="M402" s="7">
        <v>1.22</v>
      </c>
      <c r="N402" s="7">
        <v>1.64</v>
      </c>
      <c r="O402" s="7">
        <v>1.99</v>
      </c>
      <c r="P402" s="6" t="s">
        <v>18</v>
      </c>
      <c r="Q402" s="39" t="s">
        <v>25</v>
      </c>
      <c r="R402" s="39" t="s">
        <v>20</v>
      </c>
      <c r="S402" s="39" t="s">
        <v>21</v>
      </c>
      <c r="T402" s="6" t="s">
        <v>21</v>
      </c>
    </row>
    <row r="403" spans="1:20" ht="12.75" customHeight="1">
      <c r="A403" s="39" t="s">
        <v>527</v>
      </c>
      <c r="B403" s="6" t="s">
        <v>528</v>
      </c>
      <c r="C403" s="6" t="s">
        <v>39</v>
      </c>
      <c r="D403" s="7">
        <v>2.23</v>
      </c>
      <c r="E403" s="7">
        <v>2.37</v>
      </c>
      <c r="F403" s="7">
        <v>2.08</v>
      </c>
      <c r="G403" s="7">
        <v>1.99</v>
      </c>
      <c r="H403" s="7">
        <v>2.12</v>
      </c>
      <c r="I403" s="7">
        <v>1.94</v>
      </c>
      <c r="J403" s="7">
        <v>1.81</v>
      </c>
      <c r="K403" s="7">
        <v>1.37</v>
      </c>
      <c r="L403" s="7">
        <v>1.42</v>
      </c>
      <c r="M403" s="7">
        <v>1.31</v>
      </c>
      <c r="N403" s="7">
        <v>1.77</v>
      </c>
      <c r="O403" s="7">
        <v>2.15</v>
      </c>
      <c r="P403" s="6" t="s">
        <v>18</v>
      </c>
      <c r="Q403" s="39" t="s">
        <v>25</v>
      </c>
      <c r="R403" s="39" t="s">
        <v>20</v>
      </c>
      <c r="S403" s="39" t="s">
        <v>21</v>
      </c>
      <c r="T403" s="6" t="s">
        <v>21</v>
      </c>
    </row>
    <row r="404" spans="1:20" ht="12.75" customHeight="1">
      <c r="A404" s="39" t="s">
        <v>529</v>
      </c>
      <c r="B404" s="6" t="s">
        <v>530</v>
      </c>
      <c r="C404" s="6" t="s">
        <v>39</v>
      </c>
      <c r="D404" s="7">
        <v>1.73</v>
      </c>
      <c r="E404" s="7">
        <v>1.84</v>
      </c>
      <c r="F404" s="7">
        <v>1.62</v>
      </c>
      <c r="G404" s="7">
        <v>1.55</v>
      </c>
      <c r="H404" s="7">
        <v>1.65</v>
      </c>
      <c r="I404" s="7">
        <v>1.51</v>
      </c>
      <c r="J404" s="7">
        <v>1.4</v>
      </c>
      <c r="K404" s="7">
        <v>1.07</v>
      </c>
      <c r="L404" s="7">
        <v>1.1</v>
      </c>
      <c r="M404" s="7">
        <v>1.02</v>
      </c>
      <c r="N404" s="7">
        <v>1.38</v>
      </c>
      <c r="O404" s="7">
        <v>1.67</v>
      </c>
      <c r="P404" s="6" t="s">
        <v>18</v>
      </c>
      <c r="Q404" s="39" t="s">
        <v>25</v>
      </c>
      <c r="R404" s="39" t="s">
        <v>20</v>
      </c>
      <c r="S404" s="39" t="s">
        <v>21</v>
      </c>
      <c r="T404" s="6" t="s">
        <v>21</v>
      </c>
    </row>
    <row r="405" spans="1:20" ht="12.75" customHeight="1">
      <c r="A405" s="39" t="s">
        <v>531</v>
      </c>
      <c r="B405" s="6" t="s">
        <v>532</v>
      </c>
      <c r="C405" s="6" t="s">
        <v>39</v>
      </c>
      <c r="D405" s="7">
        <v>0.53</v>
      </c>
      <c r="E405" s="7">
        <v>0.56</v>
      </c>
      <c r="F405" s="7">
        <v>0.5</v>
      </c>
      <c r="G405" s="7">
        <v>0.47</v>
      </c>
      <c r="H405" s="7">
        <v>0.5</v>
      </c>
      <c r="I405" s="7">
        <v>0.46</v>
      </c>
      <c r="J405" s="7">
        <v>0.43</v>
      </c>
      <c r="K405" s="7">
        <v>0.33</v>
      </c>
      <c r="L405" s="7">
        <v>0.34</v>
      </c>
      <c r="M405" s="7">
        <v>0.31</v>
      </c>
      <c r="N405" s="7">
        <v>0.42</v>
      </c>
      <c r="O405" s="7">
        <v>0.51</v>
      </c>
      <c r="P405" s="6" t="s">
        <v>18</v>
      </c>
      <c r="Q405" s="39" t="s">
        <v>25</v>
      </c>
      <c r="R405" s="39" t="s">
        <v>20</v>
      </c>
      <c r="S405" s="39" t="s">
        <v>21</v>
      </c>
      <c r="T405" s="6" t="s">
        <v>21</v>
      </c>
    </row>
    <row r="406" spans="1:20" ht="12.75" customHeight="1">
      <c r="A406" s="39" t="s">
        <v>533</v>
      </c>
      <c r="B406" s="6" t="s">
        <v>534</v>
      </c>
      <c r="C406" s="6" t="s">
        <v>39</v>
      </c>
      <c r="D406" s="7">
        <v>1.05</v>
      </c>
      <c r="E406" s="7">
        <v>1.11</v>
      </c>
      <c r="F406" s="7">
        <v>0.98</v>
      </c>
      <c r="G406" s="7">
        <v>0.94</v>
      </c>
      <c r="H406" s="7">
        <v>1</v>
      </c>
      <c r="I406" s="7">
        <v>0.91</v>
      </c>
      <c r="J406" s="7">
        <v>0.85</v>
      </c>
      <c r="K406" s="7">
        <v>0.65</v>
      </c>
      <c r="L406" s="7">
        <v>0.67</v>
      </c>
      <c r="M406" s="7">
        <v>0.62</v>
      </c>
      <c r="N406" s="7">
        <v>0.83</v>
      </c>
      <c r="O406" s="7">
        <v>1.01</v>
      </c>
      <c r="P406" s="6" t="s">
        <v>18</v>
      </c>
      <c r="Q406" s="39" t="s">
        <v>25</v>
      </c>
      <c r="R406" s="39" t="s">
        <v>20</v>
      </c>
      <c r="S406" s="39" t="s">
        <v>21</v>
      </c>
      <c r="T406" s="6" t="s">
        <v>21</v>
      </c>
    </row>
    <row r="407" spans="1:20" ht="12.75" customHeight="1">
      <c r="A407" s="39" t="s">
        <v>535</v>
      </c>
      <c r="B407" s="6" t="s">
        <v>536</v>
      </c>
      <c r="C407" s="6" t="s">
        <v>37</v>
      </c>
      <c r="D407" s="7">
        <v>0.08</v>
      </c>
      <c r="E407" s="7">
        <v>0.6</v>
      </c>
      <c r="F407" s="7">
        <v>0.7</v>
      </c>
      <c r="G407" s="7">
        <v>0.88</v>
      </c>
      <c r="H407" s="7">
        <v>1.28</v>
      </c>
      <c r="I407" s="7">
        <v>2.62</v>
      </c>
      <c r="J407" s="7">
        <v>2.88</v>
      </c>
      <c r="K407" s="7">
        <v>2.48</v>
      </c>
      <c r="L407" s="7">
        <v>2.22</v>
      </c>
      <c r="M407" s="7">
        <v>1.48</v>
      </c>
      <c r="N407" s="7">
        <v>1.14</v>
      </c>
      <c r="O407" s="7">
        <v>0.7</v>
      </c>
      <c r="P407" s="6" t="s">
        <v>18</v>
      </c>
      <c r="Q407" s="39" t="s">
        <v>25</v>
      </c>
      <c r="R407" s="39" t="s">
        <v>20</v>
      </c>
      <c r="S407" s="39" t="s">
        <v>21</v>
      </c>
      <c r="T407" s="6" t="s">
        <v>21</v>
      </c>
    </row>
    <row r="408" spans="1:20" ht="12.75" customHeight="1">
      <c r="A408" s="39" t="s">
        <v>537</v>
      </c>
      <c r="B408" s="6" t="s">
        <v>538</v>
      </c>
      <c r="C408" s="6" t="s">
        <v>37</v>
      </c>
      <c r="D408" s="7">
        <v>0.08</v>
      </c>
      <c r="E408" s="7">
        <v>0.6</v>
      </c>
      <c r="F408" s="7">
        <v>0.7</v>
      </c>
      <c r="G408" s="7">
        <v>0.88</v>
      </c>
      <c r="H408" s="7">
        <v>1.28</v>
      </c>
      <c r="I408" s="7">
        <v>2.62</v>
      </c>
      <c r="J408" s="7">
        <v>2.88</v>
      </c>
      <c r="K408" s="7">
        <v>2.48</v>
      </c>
      <c r="L408" s="7">
        <v>2.22</v>
      </c>
      <c r="M408" s="7">
        <v>1.48</v>
      </c>
      <c r="N408" s="7">
        <v>1.14</v>
      </c>
      <c r="O408" s="7">
        <v>0.7</v>
      </c>
      <c r="P408" s="6" t="s">
        <v>18</v>
      </c>
      <c r="Q408" s="39" t="s">
        <v>19</v>
      </c>
      <c r="R408" s="39" t="s">
        <v>20</v>
      </c>
      <c r="S408" s="39" t="s">
        <v>21</v>
      </c>
      <c r="T408" s="6" t="s">
        <v>21</v>
      </c>
    </row>
    <row r="409" spans="1:20" ht="12.75" customHeight="1">
      <c r="A409" s="39" t="s">
        <v>539</v>
      </c>
      <c r="B409" s="6" t="s">
        <v>540</v>
      </c>
      <c r="C409" s="6" t="s">
        <v>37</v>
      </c>
      <c r="D409" s="7">
        <v>0.04</v>
      </c>
      <c r="E409" s="7">
        <v>0.3</v>
      </c>
      <c r="F409" s="7">
        <v>0.35</v>
      </c>
      <c r="G409" s="7">
        <v>0.44</v>
      </c>
      <c r="H409" s="7">
        <v>0.64</v>
      </c>
      <c r="I409" s="7">
        <v>1.31</v>
      </c>
      <c r="J409" s="7">
        <v>1.44</v>
      </c>
      <c r="K409" s="7">
        <v>1.24</v>
      </c>
      <c r="L409" s="7">
        <v>1.11</v>
      </c>
      <c r="M409" s="7">
        <v>0.74</v>
      </c>
      <c r="N409" s="7">
        <v>0.57</v>
      </c>
      <c r="O409" s="7">
        <v>0.35</v>
      </c>
      <c r="P409" s="6" t="s">
        <v>18</v>
      </c>
      <c r="Q409" s="39" t="s">
        <v>19</v>
      </c>
      <c r="R409" s="39" t="s">
        <v>20</v>
      </c>
      <c r="S409" s="39" t="s">
        <v>21</v>
      </c>
      <c r="T409" s="6" t="s">
        <v>21</v>
      </c>
    </row>
    <row r="410" spans="1:127" s="8" customFormat="1" ht="12.75" customHeight="1">
      <c r="A410" s="6" t="s">
        <v>1490</v>
      </c>
      <c r="B410" s="6" t="s">
        <v>2094</v>
      </c>
      <c r="C410" s="6" t="s">
        <v>154</v>
      </c>
      <c r="D410" s="7">
        <v>175</v>
      </c>
      <c r="E410" s="7">
        <v>175</v>
      </c>
      <c r="F410" s="7">
        <v>175</v>
      </c>
      <c r="G410" s="7">
        <v>175</v>
      </c>
      <c r="H410" s="7">
        <v>175</v>
      </c>
      <c r="I410" s="7">
        <v>175</v>
      </c>
      <c r="J410" s="7">
        <v>175</v>
      </c>
      <c r="K410" s="7">
        <v>175</v>
      </c>
      <c r="L410" s="7">
        <v>175</v>
      </c>
      <c r="M410" s="7">
        <v>175</v>
      </c>
      <c r="N410" s="7">
        <v>175</v>
      </c>
      <c r="O410" s="7">
        <v>175</v>
      </c>
      <c r="P410" s="6" t="s">
        <v>31</v>
      </c>
      <c r="Q410" s="39" t="s">
        <v>25</v>
      </c>
      <c r="R410" s="39" t="s">
        <v>20</v>
      </c>
      <c r="S410" s="39"/>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row>
    <row r="411" spans="1:20" ht="12.75" customHeight="1">
      <c r="A411" s="6" t="s">
        <v>1706</v>
      </c>
      <c r="B411" s="6" t="s">
        <v>2095</v>
      </c>
      <c r="C411" s="6" t="s">
        <v>43</v>
      </c>
      <c r="D411" s="7">
        <v>551.36</v>
      </c>
      <c r="E411" s="7">
        <v>552.25</v>
      </c>
      <c r="F411" s="7">
        <v>547.69</v>
      </c>
      <c r="G411" s="7">
        <v>570.7</v>
      </c>
      <c r="H411" s="7">
        <v>542.96</v>
      </c>
      <c r="I411" s="7">
        <v>517.12</v>
      </c>
      <c r="J411" s="7">
        <v>511.3</v>
      </c>
      <c r="K411" s="7">
        <v>508.85</v>
      </c>
      <c r="L411" s="7">
        <v>511.61</v>
      </c>
      <c r="M411" s="7">
        <v>527.41</v>
      </c>
      <c r="N411" s="7">
        <v>536.72</v>
      </c>
      <c r="O411" s="7">
        <v>546.73</v>
      </c>
      <c r="P411" s="6" t="s">
        <v>31</v>
      </c>
      <c r="Q411" s="39" t="s">
        <v>19</v>
      </c>
      <c r="R411" s="39" t="s">
        <v>20</v>
      </c>
      <c r="S411" s="39" t="s">
        <v>21</v>
      </c>
      <c r="T411" s="61"/>
    </row>
    <row r="412" spans="1:19" ht="12.75" customHeight="1">
      <c r="A412" s="39" t="s">
        <v>541</v>
      </c>
      <c r="B412" s="6" t="s">
        <v>542</v>
      </c>
      <c r="C412" s="6" t="s">
        <v>37</v>
      </c>
      <c r="D412" s="7">
        <v>0.27</v>
      </c>
      <c r="E412" s="7">
        <v>3.93</v>
      </c>
      <c r="F412" s="7">
        <v>5.84</v>
      </c>
      <c r="G412" s="7">
        <v>8.47</v>
      </c>
      <c r="H412" s="7">
        <v>12.72</v>
      </c>
      <c r="I412" s="7">
        <v>26.43</v>
      </c>
      <c r="J412" s="7">
        <v>28.91</v>
      </c>
      <c r="K412" s="7">
        <v>24.59</v>
      </c>
      <c r="L412" s="7">
        <v>20.65</v>
      </c>
      <c r="M412" s="7">
        <v>12.94</v>
      </c>
      <c r="N412" s="7">
        <v>7.54</v>
      </c>
      <c r="O412" s="7">
        <v>0.79</v>
      </c>
      <c r="P412" s="6" t="s">
        <v>18</v>
      </c>
      <c r="Q412" s="39" t="s">
        <v>25</v>
      </c>
      <c r="R412" s="39" t="s">
        <v>20</v>
      </c>
      <c r="S412" s="39" t="s">
        <v>21</v>
      </c>
    </row>
    <row r="413" spans="1:20" ht="12.75" customHeight="1">
      <c r="A413" s="6" t="s">
        <v>1707</v>
      </c>
      <c r="B413" s="6" t="s">
        <v>2096</v>
      </c>
      <c r="C413" s="6" t="s">
        <v>30</v>
      </c>
      <c r="D413" s="7">
        <v>68</v>
      </c>
      <c r="E413" s="7">
        <v>68</v>
      </c>
      <c r="F413" s="7">
        <v>68</v>
      </c>
      <c r="G413" s="7">
        <v>68</v>
      </c>
      <c r="H413" s="7">
        <v>68</v>
      </c>
      <c r="I413" s="7">
        <v>68</v>
      </c>
      <c r="J413" s="7">
        <v>68</v>
      </c>
      <c r="K413" s="7">
        <v>68</v>
      </c>
      <c r="L413" s="7">
        <v>68</v>
      </c>
      <c r="M413" s="7">
        <v>68</v>
      </c>
      <c r="N413" s="7">
        <v>68</v>
      </c>
      <c r="O413" s="7">
        <v>68</v>
      </c>
      <c r="P413" s="6" t="s">
        <v>31</v>
      </c>
      <c r="Q413" s="39" t="s">
        <v>19</v>
      </c>
      <c r="R413" s="39" t="s">
        <v>20</v>
      </c>
      <c r="S413" s="39" t="s">
        <v>21</v>
      </c>
      <c r="T413" s="6" t="s">
        <v>21</v>
      </c>
    </row>
    <row r="414" spans="1:20" ht="12.75" customHeight="1">
      <c r="A414" s="6" t="s">
        <v>1708</v>
      </c>
      <c r="B414" s="6" t="s">
        <v>2097</v>
      </c>
      <c r="C414" s="6" t="s">
        <v>30</v>
      </c>
      <c r="D414" s="7">
        <v>50</v>
      </c>
      <c r="E414" s="7">
        <v>50</v>
      </c>
      <c r="F414" s="7">
        <v>50</v>
      </c>
      <c r="G414" s="7">
        <v>50</v>
      </c>
      <c r="H414" s="7">
        <v>50</v>
      </c>
      <c r="I414" s="7">
        <v>50</v>
      </c>
      <c r="J414" s="7">
        <v>50</v>
      </c>
      <c r="K414" s="7">
        <v>50</v>
      </c>
      <c r="L414" s="7">
        <v>50</v>
      </c>
      <c r="M414" s="7">
        <v>50</v>
      </c>
      <c r="N414" s="7">
        <v>50</v>
      </c>
      <c r="O414" s="7">
        <v>50</v>
      </c>
      <c r="P414" s="6" t="s">
        <v>31</v>
      </c>
      <c r="Q414" s="39" t="s">
        <v>19</v>
      </c>
      <c r="R414" s="39" t="s">
        <v>20</v>
      </c>
      <c r="S414" s="39" t="s">
        <v>21</v>
      </c>
      <c r="T414" s="6" t="s">
        <v>21</v>
      </c>
    </row>
    <row r="415" spans="1:20" ht="12.75" customHeight="1">
      <c r="A415" s="6" t="s">
        <v>1709</v>
      </c>
      <c r="B415" s="6" t="s">
        <v>2098</v>
      </c>
      <c r="C415" s="6" t="s">
        <v>30</v>
      </c>
      <c r="D415" s="7">
        <v>56</v>
      </c>
      <c r="E415" s="7">
        <v>56</v>
      </c>
      <c r="F415" s="7">
        <v>56</v>
      </c>
      <c r="G415" s="7">
        <v>56</v>
      </c>
      <c r="H415" s="7">
        <v>56</v>
      </c>
      <c r="I415" s="7">
        <v>56</v>
      </c>
      <c r="J415" s="7">
        <v>56</v>
      </c>
      <c r="K415" s="7">
        <v>56</v>
      </c>
      <c r="L415" s="7">
        <v>56</v>
      </c>
      <c r="M415" s="7">
        <v>56</v>
      </c>
      <c r="N415" s="7">
        <v>56</v>
      </c>
      <c r="O415" s="7">
        <v>56</v>
      </c>
      <c r="P415" s="6" t="s">
        <v>31</v>
      </c>
      <c r="Q415" s="39" t="s">
        <v>19</v>
      </c>
      <c r="R415" s="39" t="s">
        <v>20</v>
      </c>
      <c r="S415" s="39" t="s">
        <v>21</v>
      </c>
      <c r="T415" s="6" t="s">
        <v>21</v>
      </c>
    </row>
    <row r="416" spans="1:20" ht="12.75" customHeight="1">
      <c r="A416" s="6" t="s">
        <v>1710</v>
      </c>
      <c r="B416" s="6" t="s">
        <v>2099</v>
      </c>
      <c r="C416" s="6" t="s">
        <v>30</v>
      </c>
      <c r="D416" s="7">
        <v>50</v>
      </c>
      <c r="E416" s="7">
        <v>50</v>
      </c>
      <c r="F416" s="7">
        <v>50</v>
      </c>
      <c r="G416" s="7">
        <v>50</v>
      </c>
      <c r="H416" s="7">
        <v>50</v>
      </c>
      <c r="I416" s="7">
        <v>50</v>
      </c>
      <c r="J416" s="7">
        <v>50</v>
      </c>
      <c r="K416" s="7">
        <v>50</v>
      </c>
      <c r="L416" s="7">
        <v>50</v>
      </c>
      <c r="M416" s="7">
        <v>50</v>
      </c>
      <c r="N416" s="7">
        <v>50</v>
      </c>
      <c r="O416" s="7">
        <v>50</v>
      </c>
      <c r="P416" s="6" t="s">
        <v>31</v>
      </c>
      <c r="Q416" s="39" t="s">
        <v>19</v>
      </c>
      <c r="R416" s="39" t="s">
        <v>20</v>
      </c>
      <c r="S416" s="39" t="s">
        <v>21</v>
      </c>
      <c r="T416" s="6" t="s">
        <v>21</v>
      </c>
    </row>
    <row r="417" spans="1:20" ht="12.75" customHeight="1">
      <c r="A417" s="6" t="s">
        <v>1711</v>
      </c>
      <c r="B417" s="6" t="s">
        <v>2100</v>
      </c>
      <c r="C417" s="6" t="s">
        <v>30</v>
      </c>
      <c r="D417" s="7">
        <v>49</v>
      </c>
      <c r="E417" s="7">
        <v>49</v>
      </c>
      <c r="F417" s="7">
        <v>49</v>
      </c>
      <c r="G417" s="7">
        <v>49</v>
      </c>
      <c r="H417" s="7">
        <v>49</v>
      </c>
      <c r="I417" s="7">
        <v>49</v>
      </c>
      <c r="J417" s="7">
        <v>49</v>
      </c>
      <c r="K417" s="7">
        <v>49</v>
      </c>
      <c r="L417" s="7">
        <v>49</v>
      </c>
      <c r="M417" s="7">
        <v>49</v>
      </c>
      <c r="N417" s="7">
        <v>49</v>
      </c>
      <c r="O417" s="7">
        <v>49</v>
      </c>
      <c r="P417" s="6" t="s">
        <v>31</v>
      </c>
      <c r="Q417" s="39" t="s">
        <v>19</v>
      </c>
      <c r="R417" s="39" t="s">
        <v>20</v>
      </c>
      <c r="S417" s="39" t="s">
        <v>21</v>
      </c>
      <c r="T417" s="6" t="s">
        <v>21</v>
      </c>
    </row>
    <row r="418" spans="1:20" ht="12.75" customHeight="1">
      <c r="A418" s="6" t="s">
        <v>1712</v>
      </c>
      <c r="B418" s="6" t="s">
        <v>2101</v>
      </c>
      <c r="C418" s="6" t="s">
        <v>30</v>
      </c>
      <c r="D418" s="7">
        <v>56</v>
      </c>
      <c r="E418" s="7">
        <v>56</v>
      </c>
      <c r="F418" s="7">
        <v>56</v>
      </c>
      <c r="G418" s="7">
        <v>56</v>
      </c>
      <c r="H418" s="7">
        <v>56</v>
      </c>
      <c r="I418" s="7">
        <v>56</v>
      </c>
      <c r="J418" s="7">
        <v>56</v>
      </c>
      <c r="K418" s="7">
        <v>56</v>
      </c>
      <c r="L418" s="7">
        <v>56</v>
      </c>
      <c r="M418" s="7">
        <v>56</v>
      </c>
      <c r="N418" s="7">
        <v>56</v>
      </c>
      <c r="O418" s="7">
        <v>56</v>
      </c>
      <c r="P418" s="6" t="s">
        <v>31</v>
      </c>
      <c r="Q418" s="39" t="s">
        <v>19</v>
      </c>
      <c r="R418" s="39" t="s">
        <v>20</v>
      </c>
      <c r="S418" s="39" t="s">
        <v>21</v>
      </c>
      <c r="T418" s="6" t="s">
        <v>21</v>
      </c>
    </row>
    <row r="419" spans="1:20" ht="12.75" customHeight="1">
      <c r="A419" s="6" t="s">
        <v>1713</v>
      </c>
      <c r="B419" s="6" t="s">
        <v>2102</v>
      </c>
      <c r="C419" s="6" t="s">
        <v>30</v>
      </c>
      <c r="D419" s="7">
        <v>45</v>
      </c>
      <c r="E419" s="7">
        <v>45</v>
      </c>
      <c r="F419" s="7">
        <v>45</v>
      </c>
      <c r="G419" s="7">
        <v>45</v>
      </c>
      <c r="H419" s="7">
        <v>45</v>
      </c>
      <c r="I419" s="7">
        <v>45</v>
      </c>
      <c r="J419" s="7">
        <v>45</v>
      </c>
      <c r="K419" s="7">
        <v>45</v>
      </c>
      <c r="L419" s="7">
        <v>45</v>
      </c>
      <c r="M419" s="7">
        <v>45</v>
      </c>
      <c r="N419" s="7">
        <v>45</v>
      </c>
      <c r="O419" s="7">
        <v>45</v>
      </c>
      <c r="P419" s="6" t="s">
        <v>31</v>
      </c>
      <c r="Q419" s="39" t="s">
        <v>19</v>
      </c>
      <c r="R419" s="39" t="s">
        <v>20</v>
      </c>
      <c r="S419" s="39" t="s">
        <v>21</v>
      </c>
      <c r="T419" s="6" t="s">
        <v>21</v>
      </c>
    </row>
    <row r="420" spans="1:20" ht="12.75" customHeight="1">
      <c r="A420" s="6" t="s">
        <v>1714</v>
      </c>
      <c r="B420" s="6" t="s">
        <v>2103</v>
      </c>
      <c r="C420" s="6" t="s">
        <v>30</v>
      </c>
      <c r="D420" s="7">
        <v>50</v>
      </c>
      <c r="E420" s="7">
        <v>50</v>
      </c>
      <c r="F420" s="7">
        <v>50</v>
      </c>
      <c r="G420" s="7">
        <v>50</v>
      </c>
      <c r="H420" s="7">
        <v>50</v>
      </c>
      <c r="I420" s="7">
        <v>50</v>
      </c>
      <c r="J420" s="7">
        <v>50</v>
      </c>
      <c r="K420" s="7">
        <v>50</v>
      </c>
      <c r="L420" s="7">
        <v>50</v>
      </c>
      <c r="M420" s="7">
        <v>50</v>
      </c>
      <c r="N420" s="7">
        <v>50</v>
      </c>
      <c r="O420" s="7">
        <v>50</v>
      </c>
      <c r="P420" s="6" t="s">
        <v>31</v>
      </c>
      <c r="Q420" s="39" t="s">
        <v>19</v>
      </c>
      <c r="R420" s="39" t="s">
        <v>20</v>
      </c>
      <c r="S420" s="39" t="s">
        <v>21</v>
      </c>
      <c r="T420" s="6" t="s">
        <v>21</v>
      </c>
    </row>
    <row r="421" spans="1:20" ht="12.75" customHeight="1">
      <c r="A421" s="39" t="s">
        <v>543</v>
      </c>
      <c r="B421" s="6" t="s">
        <v>544</v>
      </c>
      <c r="C421" s="6" t="s">
        <v>27</v>
      </c>
      <c r="D421" s="7">
        <v>0.08</v>
      </c>
      <c r="E421" s="7">
        <v>0.6</v>
      </c>
      <c r="F421" s="7">
        <v>0.7</v>
      </c>
      <c r="G421" s="7">
        <v>0.88</v>
      </c>
      <c r="H421" s="7">
        <v>1.28</v>
      </c>
      <c r="I421" s="7">
        <v>2.62</v>
      </c>
      <c r="J421" s="7">
        <v>2.88</v>
      </c>
      <c r="K421" s="7">
        <v>2.48</v>
      </c>
      <c r="L421" s="7">
        <v>2.22</v>
      </c>
      <c r="M421" s="7">
        <v>1.48</v>
      </c>
      <c r="N421" s="7">
        <v>1.14</v>
      </c>
      <c r="O421" s="7">
        <v>0.7</v>
      </c>
      <c r="P421" s="6" t="s">
        <v>18</v>
      </c>
      <c r="Q421" s="39" t="s">
        <v>19</v>
      </c>
      <c r="R421" s="39" t="s">
        <v>20</v>
      </c>
      <c r="S421" s="39" t="s">
        <v>21</v>
      </c>
      <c r="T421" s="6" t="s">
        <v>21</v>
      </c>
    </row>
    <row r="422" spans="1:20" ht="12.75" customHeight="1">
      <c r="A422" s="39" t="s">
        <v>545</v>
      </c>
      <c r="B422" s="6" t="s">
        <v>546</v>
      </c>
      <c r="C422" s="6" t="s">
        <v>27</v>
      </c>
      <c r="D422" s="7">
        <v>0.04</v>
      </c>
      <c r="E422" s="7">
        <v>0.3</v>
      </c>
      <c r="F422" s="7">
        <v>0.35</v>
      </c>
      <c r="G422" s="7">
        <v>0.44</v>
      </c>
      <c r="H422" s="7">
        <v>0.64</v>
      </c>
      <c r="I422" s="7">
        <v>1.31</v>
      </c>
      <c r="J422" s="7">
        <v>1.44</v>
      </c>
      <c r="K422" s="7">
        <v>1.24</v>
      </c>
      <c r="L422" s="7">
        <v>1.11</v>
      </c>
      <c r="M422" s="7">
        <v>0.74</v>
      </c>
      <c r="N422" s="7">
        <v>0.57</v>
      </c>
      <c r="O422" s="7">
        <v>0.35</v>
      </c>
      <c r="P422" s="6" t="s">
        <v>18</v>
      </c>
      <c r="Q422" s="39" t="s">
        <v>19</v>
      </c>
      <c r="R422" s="39" t="s">
        <v>20</v>
      </c>
      <c r="S422" s="39" t="s">
        <v>21</v>
      </c>
      <c r="T422" s="6" t="s">
        <v>21</v>
      </c>
    </row>
    <row r="423" spans="1:20" ht="12.75" customHeight="1">
      <c r="A423" s="39" t="s">
        <v>547</v>
      </c>
      <c r="B423" s="6" t="s">
        <v>548</v>
      </c>
      <c r="C423" s="6" t="s">
        <v>27</v>
      </c>
      <c r="D423" s="7">
        <v>0</v>
      </c>
      <c r="E423" s="7">
        <v>0</v>
      </c>
      <c r="F423" s="7">
        <v>0</v>
      </c>
      <c r="G423" s="7">
        <v>0</v>
      </c>
      <c r="H423" s="7">
        <v>0</v>
      </c>
      <c r="I423" s="7">
        <v>0</v>
      </c>
      <c r="J423" s="7">
        <v>0</v>
      </c>
      <c r="K423" s="7">
        <v>0</v>
      </c>
      <c r="L423" s="7">
        <v>0</v>
      </c>
      <c r="M423" s="7">
        <v>0</v>
      </c>
      <c r="N423" s="7">
        <v>0</v>
      </c>
      <c r="O423" s="7">
        <v>0</v>
      </c>
      <c r="P423" s="6" t="s">
        <v>18</v>
      </c>
      <c r="Q423" s="39" t="s">
        <v>19</v>
      </c>
      <c r="R423" s="39" t="s">
        <v>29</v>
      </c>
      <c r="S423" s="39" t="s">
        <v>21</v>
      </c>
      <c r="T423" s="6" t="s">
        <v>21</v>
      </c>
    </row>
    <row r="424" spans="1:20" ht="12.75" customHeight="1">
      <c r="A424" s="6" t="s">
        <v>1715</v>
      </c>
      <c r="B424" s="6" t="s">
        <v>2104</v>
      </c>
      <c r="C424" s="6" t="s">
        <v>43</v>
      </c>
      <c r="D424" s="7">
        <v>120</v>
      </c>
      <c r="E424" s="7">
        <v>120</v>
      </c>
      <c r="F424" s="7">
        <v>120</v>
      </c>
      <c r="G424" s="7">
        <v>120</v>
      </c>
      <c r="H424" s="7">
        <v>115</v>
      </c>
      <c r="I424" s="7">
        <v>115</v>
      </c>
      <c r="J424" s="7">
        <v>115</v>
      </c>
      <c r="K424" s="7">
        <v>115</v>
      </c>
      <c r="L424" s="7">
        <v>115</v>
      </c>
      <c r="M424" s="7">
        <v>120</v>
      </c>
      <c r="N424" s="7">
        <v>120</v>
      </c>
      <c r="O424" s="7">
        <v>120</v>
      </c>
      <c r="P424" s="6" t="s">
        <v>31</v>
      </c>
      <c r="Q424" s="39" t="s">
        <v>19</v>
      </c>
      <c r="R424" s="39" t="s">
        <v>20</v>
      </c>
      <c r="S424" s="39" t="s">
        <v>21</v>
      </c>
      <c r="T424" s="6" t="s">
        <v>21</v>
      </c>
    </row>
    <row r="425" spans="1:20" ht="12.75" customHeight="1">
      <c r="A425" s="6" t="s">
        <v>1716</v>
      </c>
      <c r="B425" s="6" t="s">
        <v>2105</v>
      </c>
      <c r="C425" s="6" t="s">
        <v>43</v>
      </c>
      <c r="D425" s="7">
        <v>95.2</v>
      </c>
      <c r="E425" s="7">
        <v>95.2</v>
      </c>
      <c r="F425" s="7">
        <v>95.2</v>
      </c>
      <c r="G425" s="7">
        <v>95.2</v>
      </c>
      <c r="H425" s="7">
        <v>95.2</v>
      </c>
      <c r="I425" s="7">
        <v>95.2</v>
      </c>
      <c r="J425" s="7">
        <v>95.2</v>
      </c>
      <c r="K425" s="7">
        <v>95.2</v>
      </c>
      <c r="L425" s="7">
        <v>95.2</v>
      </c>
      <c r="M425" s="7">
        <v>95.2</v>
      </c>
      <c r="N425" s="7">
        <v>95.2</v>
      </c>
      <c r="O425" s="7">
        <v>95.2</v>
      </c>
      <c r="P425" s="6" t="s">
        <v>31</v>
      </c>
      <c r="Q425" s="39" t="s">
        <v>19</v>
      </c>
      <c r="R425" s="39" t="s">
        <v>20</v>
      </c>
      <c r="S425" s="39" t="s">
        <v>21</v>
      </c>
      <c r="T425" s="6" t="s">
        <v>21</v>
      </c>
    </row>
    <row r="426" spans="1:20" ht="12.75" customHeight="1">
      <c r="A426" s="6" t="s">
        <v>1717</v>
      </c>
      <c r="B426" s="6" t="s">
        <v>2106</v>
      </c>
      <c r="C426" s="6" t="s">
        <v>43</v>
      </c>
      <c r="D426" s="7">
        <v>46.2</v>
      </c>
      <c r="E426" s="7">
        <v>46.2</v>
      </c>
      <c r="F426" s="7">
        <v>46.2</v>
      </c>
      <c r="G426" s="7">
        <v>46.2</v>
      </c>
      <c r="H426" s="7">
        <v>46.2</v>
      </c>
      <c r="I426" s="7">
        <v>46.2</v>
      </c>
      <c r="J426" s="7">
        <v>46.2</v>
      </c>
      <c r="K426" s="7">
        <v>46.2</v>
      </c>
      <c r="L426" s="7">
        <v>46.2</v>
      </c>
      <c r="M426" s="7">
        <v>46.2</v>
      </c>
      <c r="N426" s="7">
        <v>46.2</v>
      </c>
      <c r="O426" s="7">
        <v>46.2</v>
      </c>
      <c r="P426" s="6" t="s">
        <v>31</v>
      </c>
      <c r="Q426" s="39" t="s">
        <v>19</v>
      </c>
      <c r="R426" s="39" t="s">
        <v>20</v>
      </c>
      <c r="S426" s="39" t="s">
        <v>21</v>
      </c>
      <c r="T426" s="6" t="s">
        <v>21</v>
      </c>
    </row>
    <row r="427" spans="1:20" ht="12.75" customHeight="1">
      <c r="A427" s="39" t="s">
        <v>549</v>
      </c>
      <c r="B427" s="6" t="s">
        <v>550</v>
      </c>
      <c r="C427" s="6" t="s">
        <v>23</v>
      </c>
      <c r="D427" s="7">
        <v>0.08</v>
      </c>
      <c r="E427" s="7">
        <v>0.6</v>
      </c>
      <c r="F427" s="7">
        <v>0.7</v>
      </c>
      <c r="G427" s="7">
        <v>0.88</v>
      </c>
      <c r="H427" s="7">
        <v>1.28</v>
      </c>
      <c r="I427" s="7">
        <v>2.62</v>
      </c>
      <c r="J427" s="7">
        <v>2.88</v>
      </c>
      <c r="K427" s="7">
        <v>2.48</v>
      </c>
      <c r="L427" s="7">
        <v>2.22</v>
      </c>
      <c r="M427" s="7">
        <v>1.48</v>
      </c>
      <c r="N427" s="7">
        <v>1.14</v>
      </c>
      <c r="O427" s="7">
        <v>0.7</v>
      </c>
      <c r="P427" s="6" t="s">
        <v>18</v>
      </c>
      <c r="Q427" s="39" t="s">
        <v>25</v>
      </c>
      <c r="R427" s="39" t="s">
        <v>20</v>
      </c>
      <c r="S427" s="39" t="s">
        <v>21</v>
      </c>
      <c r="T427" s="6" t="s">
        <v>21</v>
      </c>
    </row>
    <row r="428" spans="1:20" ht="12.75" customHeight="1">
      <c r="A428" s="39" t="s">
        <v>551</v>
      </c>
      <c r="B428" s="6" t="s">
        <v>552</v>
      </c>
      <c r="C428" s="6" t="s">
        <v>23</v>
      </c>
      <c r="D428" s="7">
        <v>0.05</v>
      </c>
      <c r="E428" s="7">
        <v>0.34</v>
      </c>
      <c r="F428" s="7">
        <v>0.4</v>
      </c>
      <c r="G428" s="7">
        <v>0.5</v>
      </c>
      <c r="H428" s="7">
        <v>0.73</v>
      </c>
      <c r="I428" s="7">
        <v>1.49</v>
      </c>
      <c r="J428" s="7">
        <v>1.64</v>
      </c>
      <c r="K428" s="7">
        <v>1.41</v>
      </c>
      <c r="L428" s="7">
        <v>1.27</v>
      </c>
      <c r="M428" s="7">
        <v>0.84</v>
      </c>
      <c r="N428" s="7">
        <v>0.65</v>
      </c>
      <c r="O428" s="7">
        <v>0.4</v>
      </c>
      <c r="P428" s="6" t="s">
        <v>18</v>
      </c>
      <c r="Q428" s="39" t="s">
        <v>25</v>
      </c>
      <c r="R428" s="39" t="s">
        <v>20</v>
      </c>
      <c r="S428" s="39" t="s">
        <v>21</v>
      </c>
      <c r="T428" s="6" t="s">
        <v>21</v>
      </c>
    </row>
    <row r="429" spans="1:20" ht="12.75" customHeight="1">
      <c r="A429" s="39" t="s">
        <v>553</v>
      </c>
      <c r="B429" s="6" t="s">
        <v>554</v>
      </c>
      <c r="C429" s="6" t="s">
        <v>37</v>
      </c>
      <c r="D429" s="7">
        <v>0.04</v>
      </c>
      <c r="E429" s="7">
        <v>0.3</v>
      </c>
      <c r="F429" s="7">
        <v>0.35</v>
      </c>
      <c r="G429" s="7">
        <v>0.44</v>
      </c>
      <c r="H429" s="7">
        <v>0.64</v>
      </c>
      <c r="I429" s="7">
        <v>1.31</v>
      </c>
      <c r="J429" s="7">
        <v>1.44</v>
      </c>
      <c r="K429" s="7">
        <v>1.24</v>
      </c>
      <c r="L429" s="7">
        <v>1.11</v>
      </c>
      <c r="M429" s="7">
        <v>0.74</v>
      </c>
      <c r="N429" s="7">
        <v>0.57</v>
      </c>
      <c r="O429" s="7">
        <v>0.35</v>
      </c>
      <c r="P429" s="6" t="s">
        <v>18</v>
      </c>
      <c r="Q429" s="39" t="s">
        <v>25</v>
      </c>
      <c r="R429" s="39" t="s">
        <v>20</v>
      </c>
      <c r="S429" s="39" t="s">
        <v>21</v>
      </c>
      <c r="T429" s="6" t="s">
        <v>21</v>
      </c>
    </row>
    <row r="430" spans="1:20" ht="12.75" customHeight="1">
      <c r="A430" s="39" t="s">
        <v>555</v>
      </c>
      <c r="B430" s="6" t="s">
        <v>556</v>
      </c>
      <c r="C430" s="6" t="s">
        <v>37</v>
      </c>
      <c r="D430" s="7">
        <v>0.02</v>
      </c>
      <c r="E430" s="7">
        <v>0.15</v>
      </c>
      <c r="F430" s="7">
        <v>0.18</v>
      </c>
      <c r="G430" s="7">
        <v>0.22</v>
      </c>
      <c r="H430" s="7">
        <v>0.32</v>
      </c>
      <c r="I430" s="7">
        <v>0.66</v>
      </c>
      <c r="J430" s="7">
        <v>0.72</v>
      </c>
      <c r="K430" s="7">
        <v>0.62</v>
      </c>
      <c r="L430" s="7">
        <v>0.56</v>
      </c>
      <c r="M430" s="7">
        <v>0.37</v>
      </c>
      <c r="N430" s="7">
        <v>0.29</v>
      </c>
      <c r="O430" s="7">
        <v>0.18</v>
      </c>
      <c r="P430" s="6" t="s">
        <v>18</v>
      </c>
      <c r="Q430" s="39" t="s">
        <v>25</v>
      </c>
      <c r="R430" s="39" t="s">
        <v>20</v>
      </c>
      <c r="S430" s="39" t="s">
        <v>21</v>
      </c>
      <c r="T430" s="6" t="s">
        <v>21</v>
      </c>
    </row>
    <row r="431" spans="1:20" ht="12.75" customHeight="1">
      <c r="A431" s="6" t="s">
        <v>1718</v>
      </c>
      <c r="B431" s="6" t="s">
        <v>2107</v>
      </c>
      <c r="C431" s="6" t="s">
        <v>39</v>
      </c>
      <c r="D431" s="7">
        <v>65</v>
      </c>
      <c r="E431" s="7">
        <v>65</v>
      </c>
      <c r="F431" s="7">
        <v>65</v>
      </c>
      <c r="G431" s="7">
        <v>65</v>
      </c>
      <c r="H431" s="7">
        <v>65</v>
      </c>
      <c r="I431" s="7">
        <v>65</v>
      </c>
      <c r="J431" s="7">
        <v>65</v>
      </c>
      <c r="K431" s="7">
        <v>65</v>
      </c>
      <c r="L431" s="7">
        <v>65</v>
      </c>
      <c r="M431" s="7">
        <v>65</v>
      </c>
      <c r="N431" s="7">
        <v>65</v>
      </c>
      <c r="O431" s="7">
        <v>65</v>
      </c>
      <c r="P431" s="6" t="s">
        <v>31</v>
      </c>
      <c r="Q431" s="39" t="s">
        <v>25</v>
      </c>
      <c r="R431" s="39" t="s">
        <v>286</v>
      </c>
      <c r="S431" s="39" t="s">
        <v>1962</v>
      </c>
      <c r="T431" s="6" t="s">
        <v>21</v>
      </c>
    </row>
    <row r="432" spans="1:20" ht="12.75" customHeight="1">
      <c r="A432" s="6" t="s">
        <v>1719</v>
      </c>
      <c r="B432" s="6" t="s">
        <v>2108</v>
      </c>
      <c r="C432" s="6" t="s">
        <v>39</v>
      </c>
      <c r="D432" s="7">
        <v>18</v>
      </c>
      <c r="E432" s="7">
        <v>18</v>
      </c>
      <c r="F432" s="7">
        <v>18</v>
      </c>
      <c r="G432" s="7">
        <v>18</v>
      </c>
      <c r="H432" s="7">
        <v>18</v>
      </c>
      <c r="I432" s="7">
        <v>18</v>
      </c>
      <c r="J432" s="7">
        <v>18</v>
      </c>
      <c r="K432" s="7">
        <v>18</v>
      </c>
      <c r="L432" s="7">
        <v>18</v>
      </c>
      <c r="M432" s="7">
        <v>18</v>
      </c>
      <c r="N432" s="7">
        <v>18</v>
      </c>
      <c r="O432" s="7">
        <v>18</v>
      </c>
      <c r="P432" s="6" t="s">
        <v>31</v>
      </c>
      <c r="Q432" s="39" t="s">
        <v>25</v>
      </c>
      <c r="R432" s="39" t="s">
        <v>20</v>
      </c>
      <c r="S432" s="39" t="s">
        <v>21</v>
      </c>
      <c r="T432" s="6" t="s">
        <v>21</v>
      </c>
    </row>
    <row r="433" spans="1:20" ht="12.75" customHeight="1">
      <c r="A433" s="6" t="s">
        <v>1720</v>
      </c>
      <c r="B433" s="6" t="s">
        <v>2109</v>
      </c>
      <c r="C433" s="6" t="s">
        <v>39</v>
      </c>
      <c r="D433" s="7">
        <v>18.8</v>
      </c>
      <c r="E433" s="7">
        <v>18.8</v>
      </c>
      <c r="F433" s="7">
        <v>18.8</v>
      </c>
      <c r="G433" s="7">
        <v>18.8</v>
      </c>
      <c r="H433" s="7">
        <v>18.8</v>
      </c>
      <c r="I433" s="7">
        <v>18.8</v>
      </c>
      <c r="J433" s="7">
        <v>18.8</v>
      </c>
      <c r="K433" s="7">
        <v>18.8</v>
      </c>
      <c r="L433" s="7">
        <v>18.8</v>
      </c>
      <c r="M433" s="7">
        <v>18.8</v>
      </c>
      <c r="N433" s="7">
        <v>18.8</v>
      </c>
      <c r="O433" s="7">
        <v>18.8</v>
      </c>
      <c r="P433" s="6" t="s">
        <v>31</v>
      </c>
      <c r="Q433" s="39" t="s">
        <v>25</v>
      </c>
      <c r="R433" s="39" t="s">
        <v>20</v>
      </c>
      <c r="S433" s="39" t="s">
        <v>21</v>
      </c>
      <c r="T433" s="6" t="s">
        <v>21</v>
      </c>
    </row>
    <row r="434" spans="1:20" ht="12.75" customHeight="1">
      <c r="A434" s="6" t="s">
        <v>1721</v>
      </c>
      <c r="B434" s="6" t="s">
        <v>2110</v>
      </c>
      <c r="C434" s="6" t="s">
        <v>39</v>
      </c>
      <c r="D434" s="7">
        <v>44.83</v>
      </c>
      <c r="E434" s="7">
        <v>44.83</v>
      </c>
      <c r="F434" s="7">
        <v>44.83</v>
      </c>
      <c r="G434" s="7">
        <v>44.83</v>
      </c>
      <c r="H434" s="7">
        <v>44.83</v>
      </c>
      <c r="I434" s="7">
        <v>44.83</v>
      </c>
      <c r="J434" s="7">
        <v>44.83</v>
      </c>
      <c r="K434" s="7">
        <v>44.83</v>
      </c>
      <c r="L434" s="7">
        <v>44.83</v>
      </c>
      <c r="M434" s="7">
        <v>44.83</v>
      </c>
      <c r="N434" s="7">
        <v>44.83</v>
      </c>
      <c r="O434" s="7">
        <v>44.83</v>
      </c>
      <c r="P434" s="6" t="s">
        <v>31</v>
      </c>
      <c r="Q434" s="39" t="s">
        <v>25</v>
      </c>
      <c r="R434" s="39" t="s">
        <v>20</v>
      </c>
      <c r="S434" s="39" t="s">
        <v>21</v>
      </c>
      <c r="T434" s="6" t="s">
        <v>21</v>
      </c>
    </row>
    <row r="435" spans="1:20" ht="12.75" customHeight="1">
      <c r="A435" s="6" t="s">
        <v>1722</v>
      </c>
      <c r="B435" s="6" t="s">
        <v>2111</v>
      </c>
      <c r="C435" s="6" t="s">
        <v>39</v>
      </c>
      <c r="D435" s="7">
        <v>42.42</v>
      </c>
      <c r="E435" s="7">
        <v>42.42</v>
      </c>
      <c r="F435" s="7">
        <v>42.42</v>
      </c>
      <c r="G435" s="7">
        <v>42.42</v>
      </c>
      <c r="H435" s="7">
        <v>42.42</v>
      </c>
      <c r="I435" s="7">
        <v>42.42</v>
      </c>
      <c r="J435" s="7">
        <v>42.42</v>
      </c>
      <c r="K435" s="7">
        <v>42.42</v>
      </c>
      <c r="L435" s="7">
        <v>42.42</v>
      </c>
      <c r="M435" s="7">
        <v>42.42</v>
      </c>
      <c r="N435" s="7">
        <v>42.42</v>
      </c>
      <c r="O435" s="7">
        <v>42.42</v>
      </c>
      <c r="P435" s="6" t="s">
        <v>31</v>
      </c>
      <c r="Q435" s="39" t="s">
        <v>25</v>
      </c>
      <c r="R435" s="39" t="s">
        <v>20</v>
      </c>
      <c r="S435" s="39" t="s">
        <v>21</v>
      </c>
      <c r="T435" s="6" t="s">
        <v>21</v>
      </c>
    </row>
    <row r="436" spans="1:20" ht="12.75" customHeight="1">
      <c r="A436" s="39" t="s">
        <v>557</v>
      </c>
      <c r="B436" s="6" t="s">
        <v>558</v>
      </c>
      <c r="C436" s="6" t="s">
        <v>23</v>
      </c>
      <c r="D436" s="7">
        <v>0</v>
      </c>
      <c r="E436" s="7">
        <v>0</v>
      </c>
      <c r="F436" s="7">
        <v>0</v>
      </c>
      <c r="G436" s="7">
        <v>0</v>
      </c>
      <c r="H436" s="7">
        <v>0</v>
      </c>
      <c r="I436" s="7">
        <v>0</v>
      </c>
      <c r="J436" s="7">
        <v>0</v>
      </c>
      <c r="K436" s="7">
        <v>0</v>
      </c>
      <c r="L436" s="7">
        <v>0</v>
      </c>
      <c r="M436" s="7">
        <v>0</v>
      </c>
      <c r="N436" s="7">
        <v>0</v>
      </c>
      <c r="O436" s="7">
        <v>0</v>
      </c>
      <c r="P436" s="6" t="s">
        <v>18</v>
      </c>
      <c r="Q436" s="39" t="s">
        <v>25</v>
      </c>
      <c r="R436" s="39" t="s">
        <v>29</v>
      </c>
      <c r="S436" s="39" t="s">
        <v>21</v>
      </c>
      <c r="T436" s="6" t="s">
        <v>21</v>
      </c>
    </row>
    <row r="437" spans="1:20" ht="12.75" customHeight="1">
      <c r="A437" s="40" t="s">
        <v>559</v>
      </c>
      <c r="B437" s="6" t="s">
        <v>560</v>
      </c>
      <c r="C437" s="6" t="s">
        <v>23</v>
      </c>
      <c r="D437" s="7">
        <v>0.03</v>
      </c>
      <c r="E437" s="7">
        <v>0.03</v>
      </c>
      <c r="F437" s="7">
        <v>0.02</v>
      </c>
      <c r="G437" s="7">
        <v>0.05</v>
      </c>
      <c r="H437" s="7">
        <v>0.06</v>
      </c>
      <c r="I437" s="7">
        <v>0.08</v>
      </c>
      <c r="J437" s="7">
        <v>0.1</v>
      </c>
      <c r="K437" s="7">
        <v>0.1</v>
      </c>
      <c r="L437" s="7">
        <v>0.12</v>
      </c>
      <c r="M437" s="7">
        <v>0.1</v>
      </c>
      <c r="N437" s="7">
        <v>0.05</v>
      </c>
      <c r="O437" s="7">
        <v>0.04</v>
      </c>
      <c r="P437" s="6" t="s">
        <v>18</v>
      </c>
      <c r="Q437" s="39" t="s">
        <v>25</v>
      </c>
      <c r="R437" s="39" t="s">
        <v>20</v>
      </c>
      <c r="S437" s="39" t="s">
        <v>21</v>
      </c>
      <c r="T437" s="6" t="s">
        <v>21</v>
      </c>
    </row>
    <row r="438" spans="1:20" ht="12.75" customHeight="1">
      <c r="A438" s="6" t="s">
        <v>1723</v>
      </c>
      <c r="B438" s="6" t="s">
        <v>2112</v>
      </c>
      <c r="C438" s="6" t="s">
        <v>23</v>
      </c>
      <c r="D438" s="7">
        <v>10</v>
      </c>
      <c r="E438" s="7">
        <v>10</v>
      </c>
      <c r="F438" s="7">
        <v>10</v>
      </c>
      <c r="G438" s="7">
        <v>10</v>
      </c>
      <c r="H438" s="7">
        <v>10</v>
      </c>
      <c r="I438" s="7">
        <v>10</v>
      </c>
      <c r="J438" s="7">
        <v>10</v>
      </c>
      <c r="K438" s="7">
        <v>10</v>
      </c>
      <c r="L438" s="7">
        <v>10</v>
      </c>
      <c r="M438" s="7">
        <v>10</v>
      </c>
      <c r="N438" s="7">
        <v>10</v>
      </c>
      <c r="O438" s="7">
        <v>10</v>
      </c>
      <c r="P438" s="6" t="s">
        <v>31</v>
      </c>
      <c r="Q438" s="39" t="s">
        <v>25</v>
      </c>
      <c r="R438" s="39" t="s">
        <v>20</v>
      </c>
      <c r="S438" s="39" t="s">
        <v>21</v>
      </c>
      <c r="T438" s="6" t="s">
        <v>21</v>
      </c>
    </row>
    <row r="439" spans="1:20" ht="12.75" customHeight="1">
      <c r="A439" s="6" t="s">
        <v>1724</v>
      </c>
      <c r="B439" s="6" t="s">
        <v>2113</v>
      </c>
      <c r="C439" s="6" t="s">
        <v>23</v>
      </c>
      <c r="D439" s="7">
        <v>54</v>
      </c>
      <c r="E439" s="7">
        <v>54</v>
      </c>
      <c r="F439" s="7">
        <v>54</v>
      </c>
      <c r="G439" s="7">
        <v>54</v>
      </c>
      <c r="H439" s="7">
        <v>54</v>
      </c>
      <c r="I439" s="7">
        <v>54</v>
      </c>
      <c r="J439" s="7">
        <v>54</v>
      </c>
      <c r="K439" s="7">
        <v>54</v>
      </c>
      <c r="L439" s="7">
        <v>54</v>
      </c>
      <c r="M439" s="7">
        <v>54</v>
      </c>
      <c r="N439" s="7">
        <v>54</v>
      </c>
      <c r="O439" s="7">
        <v>54</v>
      </c>
      <c r="P439" s="6" t="s">
        <v>31</v>
      </c>
      <c r="Q439" s="39" t="s">
        <v>25</v>
      </c>
      <c r="R439" s="39" t="s">
        <v>20</v>
      </c>
      <c r="S439" s="39" t="s">
        <v>21</v>
      </c>
      <c r="T439" s="6" t="s">
        <v>21</v>
      </c>
    </row>
    <row r="440" spans="1:20" ht="12.75" customHeight="1">
      <c r="A440" s="6" t="s">
        <v>1725</v>
      </c>
      <c r="B440" s="6" t="s">
        <v>2114</v>
      </c>
      <c r="C440" s="6" t="s">
        <v>23</v>
      </c>
      <c r="D440" s="7">
        <v>0</v>
      </c>
      <c r="E440" s="7">
        <v>0</v>
      </c>
      <c r="F440" s="7">
        <v>0</v>
      </c>
      <c r="G440" s="7">
        <v>0</v>
      </c>
      <c r="H440" s="7">
        <v>0</v>
      </c>
      <c r="I440" s="7">
        <v>0</v>
      </c>
      <c r="J440" s="7">
        <v>0</v>
      </c>
      <c r="K440" s="7">
        <v>0</v>
      </c>
      <c r="L440" s="7">
        <v>0</v>
      </c>
      <c r="M440" s="7">
        <v>0</v>
      </c>
      <c r="N440" s="7">
        <v>0</v>
      </c>
      <c r="O440" s="7">
        <v>0</v>
      </c>
      <c r="P440" s="6" t="s">
        <v>18</v>
      </c>
      <c r="Q440" s="39" t="s">
        <v>25</v>
      </c>
      <c r="R440" s="39" t="s">
        <v>20</v>
      </c>
      <c r="S440" s="39" t="s">
        <v>21</v>
      </c>
      <c r="T440" s="6" t="s">
        <v>21</v>
      </c>
    </row>
    <row r="441" spans="1:20" ht="12.75" customHeight="1">
      <c r="A441" s="40" t="s">
        <v>561</v>
      </c>
      <c r="B441" s="6" t="s">
        <v>562</v>
      </c>
      <c r="C441" s="6" t="s">
        <v>37</v>
      </c>
      <c r="D441" s="7">
        <v>1.42</v>
      </c>
      <c r="E441" s="7">
        <v>1.41</v>
      </c>
      <c r="F441" s="7">
        <v>1.42</v>
      </c>
      <c r="G441" s="7">
        <v>1.35</v>
      </c>
      <c r="H441" s="7">
        <v>1.37</v>
      </c>
      <c r="I441" s="7">
        <v>1.41</v>
      </c>
      <c r="J441" s="7">
        <v>1.41</v>
      </c>
      <c r="K441" s="7">
        <v>1.42</v>
      </c>
      <c r="L441" s="7">
        <v>1.34</v>
      </c>
      <c r="M441" s="7">
        <v>1.42</v>
      </c>
      <c r="N441" s="7">
        <v>1.42</v>
      </c>
      <c r="O441" s="7">
        <v>1.4</v>
      </c>
      <c r="P441" s="6" t="s">
        <v>18</v>
      </c>
      <c r="Q441" s="39" t="s">
        <v>19</v>
      </c>
      <c r="R441" s="39" t="s">
        <v>20</v>
      </c>
      <c r="S441" s="39" t="s">
        <v>21</v>
      </c>
      <c r="T441" s="6" t="s">
        <v>21</v>
      </c>
    </row>
    <row r="442" spans="1:20" ht="12.75" customHeight="1">
      <c r="A442" s="39" t="s">
        <v>563</v>
      </c>
      <c r="B442" s="6" t="s">
        <v>564</v>
      </c>
      <c r="C442" s="6" t="s">
        <v>37</v>
      </c>
      <c r="D442" s="7">
        <v>0.05</v>
      </c>
      <c r="E442" s="7">
        <v>0.36</v>
      </c>
      <c r="F442" s="7">
        <v>0.42</v>
      </c>
      <c r="G442" s="7">
        <v>0.53</v>
      </c>
      <c r="H442" s="7">
        <v>0.77</v>
      </c>
      <c r="I442" s="7">
        <v>1.57</v>
      </c>
      <c r="J442" s="7">
        <v>1.73</v>
      </c>
      <c r="K442" s="7">
        <v>1.49</v>
      </c>
      <c r="L442" s="7">
        <v>1.33</v>
      </c>
      <c r="M442" s="7">
        <v>0.89</v>
      </c>
      <c r="N442" s="7">
        <v>0.68</v>
      </c>
      <c r="O442" s="7">
        <v>0.42</v>
      </c>
      <c r="P442" s="6" t="s">
        <v>18</v>
      </c>
      <c r="Q442" s="39" t="s">
        <v>19</v>
      </c>
      <c r="R442" s="39" t="s">
        <v>20</v>
      </c>
      <c r="S442" s="39" t="s">
        <v>21</v>
      </c>
      <c r="T442" s="6" t="s">
        <v>21</v>
      </c>
    </row>
    <row r="443" spans="1:20" ht="12.75" customHeight="1">
      <c r="A443" s="39" t="s">
        <v>565</v>
      </c>
      <c r="B443" s="6" t="s">
        <v>566</v>
      </c>
      <c r="C443" s="6" t="s">
        <v>41</v>
      </c>
      <c r="D443" s="7">
        <v>0</v>
      </c>
      <c r="E443" s="7">
        <v>0</v>
      </c>
      <c r="F443" s="7">
        <v>0</v>
      </c>
      <c r="G443" s="7">
        <v>0</v>
      </c>
      <c r="H443" s="7">
        <v>0</v>
      </c>
      <c r="I443" s="7">
        <v>0</v>
      </c>
      <c r="J443" s="7">
        <v>0</v>
      </c>
      <c r="K443" s="7">
        <v>0</v>
      </c>
      <c r="L443" s="7">
        <v>0</v>
      </c>
      <c r="M443" s="7">
        <v>0</v>
      </c>
      <c r="N443" s="7">
        <v>0</v>
      </c>
      <c r="O443" s="7">
        <v>0</v>
      </c>
      <c r="P443" s="6" t="s">
        <v>18</v>
      </c>
      <c r="Q443" s="39" t="s">
        <v>19</v>
      </c>
      <c r="R443" s="39" t="s">
        <v>29</v>
      </c>
      <c r="S443" s="39" t="s">
        <v>21</v>
      </c>
      <c r="T443" s="6" t="s">
        <v>21</v>
      </c>
    </row>
    <row r="444" spans="1:20" ht="12.75" customHeight="1">
      <c r="A444" s="6" t="s">
        <v>1726</v>
      </c>
      <c r="B444" s="6" t="s">
        <v>2115</v>
      </c>
      <c r="C444" s="6" t="s">
        <v>41</v>
      </c>
      <c r="D444" s="7">
        <v>20</v>
      </c>
      <c r="E444" s="7">
        <v>20</v>
      </c>
      <c r="F444" s="7">
        <v>20</v>
      </c>
      <c r="G444" s="7">
        <v>20</v>
      </c>
      <c r="H444" s="7">
        <v>20</v>
      </c>
      <c r="I444" s="7">
        <v>20</v>
      </c>
      <c r="J444" s="7">
        <v>20</v>
      </c>
      <c r="K444" s="7">
        <v>20</v>
      </c>
      <c r="L444" s="7">
        <v>20</v>
      </c>
      <c r="M444" s="7">
        <v>20</v>
      </c>
      <c r="N444" s="7">
        <v>20</v>
      </c>
      <c r="O444" s="7">
        <v>20</v>
      </c>
      <c r="P444" s="6" t="s">
        <v>31</v>
      </c>
      <c r="Q444" s="39" t="s">
        <v>19</v>
      </c>
      <c r="R444" s="39" t="s">
        <v>20</v>
      </c>
      <c r="S444" s="39" t="s">
        <v>21</v>
      </c>
      <c r="T444" s="6" t="s">
        <v>2389</v>
      </c>
    </row>
    <row r="445" spans="1:20" ht="12.75" customHeight="1">
      <c r="A445" s="6" t="s">
        <v>1727</v>
      </c>
      <c r="B445" s="6" t="s">
        <v>2116</v>
      </c>
      <c r="C445" s="6" t="s">
        <v>41</v>
      </c>
      <c r="D445" s="7">
        <v>49.2</v>
      </c>
      <c r="E445" s="7">
        <v>49.2</v>
      </c>
      <c r="F445" s="7">
        <v>49.2</v>
      </c>
      <c r="G445" s="7">
        <v>49.2</v>
      </c>
      <c r="H445" s="7">
        <v>49.2</v>
      </c>
      <c r="I445" s="7">
        <v>49.2</v>
      </c>
      <c r="J445" s="7">
        <v>49.2</v>
      </c>
      <c r="K445" s="7">
        <v>49.2</v>
      </c>
      <c r="L445" s="7">
        <v>49.2</v>
      </c>
      <c r="M445" s="7">
        <v>49.2</v>
      </c>
      <c r="N445" s="7">
        <v>49.2</v>
      </c>
      <c r="O445" s="7">
        <v>49.2</v>
      </c>
      <c r="P445" s="6" t="s">
        <v>31</v>
      </c>
      <c r="Q445" s="39" t="s">
        <v>19</v>
      </c>
      <c r="R445" s="39" t="s">
        <v>20</v>
      </c>
      <c r="S445" s="39" t="s">
        <v>21</v>
      </c>
      <c r="T445" s="6" t="s">
        <v>21</v>
      </c>
    </row>
    <row r="446" spans="1:20" ht="12.75" customHeight="1">
      <c r="A446" s="40" t="s">
        <v>567</v>
      </c>
      <c r="B446" s="6" t="s">
        <v>568</v>
      </c>
      <c r="C446" s="6" t="s">
        <v>37</v>
      </c>
      <c r="D446" s="7">
        <v>2.92</v>
      </c>
      <c r="E446" s="7">
        <v>2.59</v>
      </c>
      <c r="F446" s="7">
        <v>2.92</v>
      </c>
      <c r="G446" s="7">
        <v>2.94</v>
      </c>
      <c r="H446" s="7">
        <v>2.97</v>
      </c>
      <c r="I446" s="7">
        <v>2.99</v>
      </c>
      <c r="J446" s="7">
        <v>2.69</v>
      </c>
      <c r="K446" s="7">
        <v>2.91</v>
      </c>
      <c r="L446" s="7">
        <v>2.92</v>
      </c>
      <c r="M446" s="7">
        <v>2.93</v>
      </c>
      <c r="N446" s="7">
        <v>3</v>
      </c>
      <c r="O446" s="7">
        <v>3.01</v>
      </c>
      <c r="P446" s="6" t="s">
        <v>18</v>
      </c>
      <c r="Q446" s="39" t="s">
        <v>19</v>
      </c>
      <c r="R446" s="39" t="s">
        <v>20</v>
      </c>
      <c r="S446" s="39" t="s">
        <v>21</v>
      </c>
      <c r="T446" s="6" t="s">
        <v>21</v>
      </c>
    </row>
    <row r="447" spans="1:20" ht="12.75" customHeight="1">
      <c r="A447" s="40" t="s">
        <v>569</v>
      </c>
      <c r="B447" s="6" t="s">
        <v>570</v>
      </c>
      <c r="C447" s="6" t="s">
        <v>37</v>
      </c>
      <c r="D447" s="7">
        <v>1.03</v>
      </c>
      <c r="E447" s="7">
        <v>1.45</v>
      </c>
      <c r="F447" s="7">
        <v>1.57</v>
      </c>
      <c r="G447" s="7">
        <v>1.85</v>
      </c>
      <c r="H447" s="7">
        <v>1.21</v>
      </c>
      <c r="I447" s="7">
        <v>0.23</v>
      </c>
      <c r="J447" s="7">
        <v>0</v>
      </c>
      <c r="K447" s="7">
        <v>0</v>
      </c>
      <c r="L447" s="7">
        <v>0</v>
      </c>
      <c r="M447" s="7">
        <v>0</v>
      </c>
      <c r="N447" s="7">
        <v>0</v>
      </c>
      <c r="O447" s="7">
        <v>0</v>
      </c>
      <c r="P447" s="6" t="s">
        <v>18</v>
      </c>
      <c r="Q447" s="39" t="s">
        <v>19</v>
      </c>
      <c r="R447" s="39" t="s">
        <v>20</v>
      </c>
      <c r="S447" s="39" t="s">
        <v>21</v>
      </c>
      <c r="T447" s="6" t="s">
        <v>21</v>
      </c>
    </row>
    <row r="448" spans="1:20" ht="12.75" customHeight="1">
      <c r="A448" s="40" t="s">
        <v>571</v>
      </c>
      <c r="B448" s="6" t="s">
        <v>572</v>
      </c>
      <c r="C448" s="6" t="s">
        <v>43</v>
      </c>
      <c r="D448" s="7">
        <v>0.43</v>
      </c>
      <c r="E448" s="7">
        <v>7.78</v>
      </c>
      <c r="F448" s="7">
        <v>0.23</v>
      </c>
      <c r="G448" s="7">
        <v>2.97</v>
      </c>
      <c r="H448" s="7">
        <v>0.91</v>
      </c>
      <c r="I448" s="7">
        <v>0.66</v>
      </c>
      <c r="J448" s="7">
        <v>0.55</v>
      </c>
      <c r="K448" s="7">
        <v>0.5</v>
      </c>
      <c r="L448" s="7">
        <v>0.14</v>
      </c>
      <c r="M448" s="7">
        <v>0.16</v>
      </c>
      <c r="N448" s="7">
        <v>0.26</v>
      </c>
      <c r="O448" s="7">
        <v>0.2</v>
      </c>
      <c r="P448" s="6" t="s">
        <v>18</v>
      </c>
      <c r="Q448" s="39" t="s">
        <v>19</v>
      </c>
      <c r="R448" s="39" t="s">
        <v>20</v>
      </c>
      <c r="S448" s="39" t="s">
        <v>21</v>
      </c>
      <c r="T448" s="6" t="s">
        <v>21</v>
      </c>
    </row>
    <row r="449" spans="1:20" ht="12.75" customHeight="1">
      <c r="A449" s="6" t="s">
        <v>1728</v>
      </c>
      <c r="B449" s="6" t="s">
        <v>2117</v>
      </c>
      <c r="C449" s="6" t="s">
        <v>27</v>
      </c>
      <c r="D449" s="7">
        <v>0</v>
      </c>
      <c r="E449" s="7">
        <v>0</v>
      </c>
      <c r="F449" s="7">
        <v>0</v>
      </c>
      <c r="G449" s="7">
        <v>0</v>
      </c>
      <c r="H449" s="7">
        <v>0</v>
      </c>
      <c r="I449" s="7">
        <v>0</v>
      </c>
      <c r="J449" s="7">
        <v>0</v>
      </c>
      <c r="K449" s="7">
        <v>0</v>
      </c>
      <c r="L449" s="7">
        <v>0</v>
      </c>
      <c r="M449" s="7">
        <v>0</v>
      </c>
      <c r="N449" s="7">
        <v>0</v>
      </c>
      <c r="O449" s="7">
        <v>0</v>
      </c>
      <c r="P449" s="6" t="s">
        <v>31</v>
      </c>
      <c r="Q449" s="39" t="s">
        <v>19</v>
      </c>
      <c r="R449" s="39" t="s">
        <v>29</v>
      </c>
      <c r="S449" s="39" t="s">
        <v>21</v>
      </c>
      <c r="T449" s="6" t="s">
        <v>21</v>
      </c>
    </row>
    <row r="450" spans="1:20" ht="12.75" customHeight="1">
      <c r="A450" s="39" t="s">
        <v>573</v>
      </c>
      <c r="B450" s="6" t="s">
        <v>574</v>
      </c>
      <c r="C450" s="6" t="s">
        <v>27</v>
      </c>
      <c r="D450" s="7">
        <v>0.08</v>
      </c>
      <c r="E450" s="7">
        <v>0.6</v>
      </c>
      <c r="F450" s="7">
        <v>0.7</v>
      </c>
      <c r="G450" s="7">
        <v>0.88</v>
      </c>
      <c r="H450" s="7">
        <v>1.28</v>
      </c>
      <c r="I450" s="7">
        <v>2.62</v>
      </c>
      <c r="J450" s="7">
        <v>2.88</v>
      </c>
      <c r="K450" s="7">
        <v>2.48</v>
      </c>
      <c r="L450" s="7">
        <v>2.22</v>
      </c>
      <c r="M450" s="7">
        <v>1.48</v>
      </c>
      <c r="N450" s="7">
        <v>1.14</v>
      </c>
      <c r="O450" s="7">
        <v>0.7</v>
      </c>
      <c r="P450" s="6" t="s">
        <v>18</v>
      </c>
      <c r="Q450" s="39" t="s">
        <v>19</v>
      </c>
      <c r="R450" s="39" t="s">
        <v>20</v>
      </c>
      <c r="S450" s="39" t="s">
        <v>21</v>
      </c>
      <c r="T450" s="6" t="s">
        <v>21</v>
      </c>
    </row>
    <row r="451" spans="1:20" ht="12.75" customHeight="1">
      <c r="A451" s="6" t="s">
        <v>1729</v>
      </c>
      <c r="B451" s="6" t="s">
        <v>2118</v>
      </c>
      <c r="C451" s="6" t="s">
        <v>27</v>
      </c>
      <c r="D451" s="7">
        <v>0</v>
      </c>
      <c r="E451" s="7">
        <v>0</v>
      </c>
      <c r="F451" s="7">
        <v>0</v>
      </c>
      <c r="G451" s="7">
        <v>0</v>
      </c>
      <c r="H451" s="7">
        <v>0</v>
      </c>
      <c r="I451" s="7">
        <v>0</v>
      </c>
      <c r="J451" s="7">
        <v>0</v>
      </c>
      <c r="K451" s="7">
        <v>0</v>
      </c>
      <c r="L451" s="7">
        <v>0</v>
      </c>
      <c r="M451" s="7">
        <v>0</v>
      </c>
      <c r="N451" s="7">
        <v>0</v>
      </c>
      <c r="O451" s="7">
        <v>0</v>
      </c>
      <c r="P451" s="6" t="s">
        <v>31</v>
      </c>
      <c r="Q451" s="39" t="s">
        <v>19</v>
      </c>
      <c r="R451" s="39" t="s">
        <v>29</v>
      </c>
      <c r="S451" s="39" t="s">
        <v>21</v>
      </c>
      <c r="T451" s="6" t="s">
        <v>21</v>
      </c>
    </row>
    <row r="452" spans="1:20" ht="12.75" customHeight="1">
      <c r="A452" s="6" t="s">
        <v>1730</v>
      </c>
      <c r="B452" s="6" t="s">
        <v>2119</v>
      </c>
      <c r="C452" s="6" t="s">
        <v>27</v>
      </c>
      <c r="D452" s="7">
        <v>98.46</v>
      </c>
      <c r="E452" s="7">
        <v>98.46</v>
      </c>
      <c r="F452" s="7">
        <v>98.46</v>
      </c>
      <c r="G452" s="7">
        <v>98.46</v>
      </c>
      <c r="H452" s="7">
        <v>98.46</v>
      </c>
      <c r="I452" s="7">
        <v>98.46</v>
      </c>
      <c r="J452" s="7">
        <v>98.46</v>
      </c>
      <c r="K452" s="7">
        <v>98.46</v>
      </c>
      <c r="L452" s="7">
        <v>98.46</v>
      </c>
      <c r="M452" s="7">
        <v>98.46</v>
      </c>
      <c r="N452" s="7">
        <v>98.46</v>
      </c>
      <c r="O452" s="7">
        <v>98.46</v>
      </c>
      <c r="P452" s="6" t="s">
        <v>31</v>
      </c>
      <c r="Q452" s="39" t="s">
        <v>19</v>
      </c>
      <c r="R452" s="39" t="s">
        <v>20</v>
      </c>
      <c r="S452" s="39" t="s">
        <v>21</v>
      </c>
      <c r="T452" s="61"/>
    </row>
    <row r="453" spans="1:20" ht="12.75" customHeight="1">
      <c r="A453" s="6" t="s">
        <v>1731</v>
      </c>
      <c r="B453" s="6" t="s">
        <v>2120</v>
      </c>
      <c r="C453" s="6" t="s">
        <v>30</v>
      </c>
      <c r="D453" s="7">
        <v>85</v>
      </c>
      <c r="E453" s="7">
        <v>85</v>
      </c>
      <c r="F453" s="7">
        <v>85</v>
      </c>
      <c r="G453" s="7">
        <v>85</v>
      </c>
      <c r="H453" s="7">
        <v>85</v>
      </c>
      <c r="I453" s="7">
        <v>85</v>
      </c>
      <c r="J453" s="7">
        <v>85</v>
      </c>
      <c r="K453" s="7">
        <v>85</v>
      </c>
      <c r="L453" s="7">
        <v>85</v>
      </c>
      <c r="M453" s="7">
        <v>85</v>
      </c>
      <c r="N453" s="7">
        <v>85</v>
      </c>
      <c r="O453" s="7">
        <v>85</v>
      </c>
      <c r="P453" s="6" t="s">
        <v>31</v>
      </c>
      <c r="Q453" s="39" t="s">
        <v>19</v>
      </c>
      <c r="R453" s="39" t="s">
        <v>20</v>
      </c>
      <c r="S453" s="39" t="s">
        <v>21</v>
      </c>
      <c r="T453" s="6" t="s">
        <v>21</v>
      </c>
    </row>
    <row r="454" spans="1:20" ht="12.75" customHeight="1">
      <c r="A454" s="6" t="s">
        <v>1732</v>
      </c>
      <c r="B454" s="6" t="s">
        <v>2121</v>
      </c>
      <c r="C454" s="6" t="s">
        <v>30</v>
      </c>
      <c r="D454" s="7">
        <v>95.8</v>
      </c>
      <c r="E454" s="7">
        <v>95.8</v>
      </c>
      <c r="F454" s="7">
        <v>95.8</v>
      </c>
      <c r="G454" s="7">
        <v>95.8</v>
      </c>
      <c r="H454" s="7">
        <v>95.8</v>
      </c>
      <c r="I454" s="7">
        <v>95.8</v>
      </c>
      <c r="J454" s="7">
        <v>95.8</v>
      </c>
      <c r="K454" s="7">
        <v>95.8</v>
      </c>
      <c r="L454" s="7">
        <v>95.8</v>
      </c>
      <c r="M454" s="7">
        <v>95.8</v>
      </c>
      <c r="N454" s="7">
        <v>95.8</v>
      </c>
      <c r="O454" s="7">
        <v>95.8</v>
      </c>
      <c r="P454" s="6" t="s">
        <v>31</v>
      </c>
      <c r="Q454" s="39" t="s">
        <v>19</v>
      </c>
      <c r="R454" s="39" t="s">
        <v>20</v>
      </c>
      <c r="S454" s="39" t="s">
        <v>21</v>
      </c>
      <c r="T454" s="6" t="s">
        <v>21</v>
      </c>
    </row>
    <row r="455" spans="1:20" ht="12.75" customHeight="1">
      <c r="A455" s="40" t="s">
        <v>575</v>
      </c>
      <c r="B455" s="6" t="s">
        <v>576</v>
      </c>
      <c r="C455" s="6" t="s">
        <v>30</v>
      </c>
      <c r="D455" s="7">
        <v>0</v>
      </c>
      <c r="E455" s="7">
        <v>0</v>
      </c>
      <c r="F455" s="7">
        <v>0</v>
      </c>
      <c r="G455" s="7">
        <v>0</v>
      </c>
      <c r="H455" s="7">
        <v>0</v>
      </c>
      <c r="I455" s="7">
        <v>0</v>
      </c>
      <c r="J455" s="7">
        <v>0</v>
      </c>
      <c r="K455" s="7">
        <v>0</v>
      </c>
      <c r="L455" s="7">
        <v>0</v>
      </c>
      <c r="M455" s="7">
        <v>0</v>
      </c>
      <c r="N455" s="7">
        <v>0</v>
      </c>
      <c r="O455" s="7">
        <v>0</v>
      </c>
      <c r="P455" s="6" t="s">
        <v>18</v>
      </c>
      <c r="Q455" s="39" t="s">
        <v>19</v>
      </c>
      <c r="R455" s="39" t="s">
        <v>20</v>
      </c>
      <c r="S455" s="39" t="s">
        <v>21</v>
      </c>
      <c r="T455" s="6" t="s">
        <v>21</v>
      </c>
    </row>
    <row r="456" spans="1:20" ht="12.75" customHeight="1">
      <c r="A456" s="6" t="s">
        <v>1733</v>
      </c>
      <c r="B456" s="6" t="s">
        <v>2122</v>
      </c>
      <c r="C456" s="6" t="s">
        <v>27</v>
      </c>
      <c r="D456" s="7">
        <v>115.2</v>
      </c>
      <c r="E456" s="7">
        <v>115.2</v>
      </c>
      <c r="F456" s="7">
        <v>115.2</v>
      </c>
      <c r="G456" s="7">
        <v>115.2</v>
      </c>
      <c r="H456" s="7">
        <v>115.2</v>
      </c>
      <c r="I456" s="7">
        <v>139.2</v>
      </c>
      <c r="J456" s="7">
        <v>144</v>
      </c>
      <c r="K456" s="7">
        <v>144</v>
      </c>
      <c r="L456" s="7">
        <v>129.6</v>
      </c>
      <c r="M456" s="7">
        <v>129.6</v>
      </c>
      <c r="N456" s="7">
        <v>115.2</v>
      </c>
      <c r="O456" s="7">
        <v>115.2</v>
      </c>
      <c r="P456" s="6" t="s">
        <v>31</v>
      </c>
      <c r="Q456" s="39" t="s">
        <v>19</v>
      </c>
      <c r="R456" s="39" t="s">
        <v>20</v>
      </c>
      <c r="S456" s="39" t="s">
        <v>21</v>
      </c>
      <c r="T456" s="6" t="s">
        <v>21</v>
      </c>
    </row>
    <row r="457" spans="1:20" ht="12.75" customHeight="1">
      <c r="A457" s="6" t="s">
        <v>1734</v>
      </c>
      <c r="B457" s="6" t="s">
        <v>2123</v>
      </c>
      <c r="C457" s="6" t="s">
        <v>41</v>
      </c>
      <c r="D457" s="7">
        <v>1.95</v>
      </c>
      <c r="E457" s="7">
        <v>2.78</v>
      </c>
      <c r="F457" s="7">
        <v>2.75</v>
      </c>
      <c r="G457" s="7">
        <v>3.96</v>
      </c>
      <c r="H457" s="7">
        <v>4.94</v>
      </c>
      <c r="I457" s="7">
        <v>4.54</v>
      </c>
      <c r="J457" s="7">
        <v>6</v>
      </c>
      <c r="K457" s="7">
        <v>5.22</v>
      </c>
      <c r="L457" s="7">
        <v>4.31</v>
      </c>
      <c r="M457" s="7">
        <v>0</v>
      </c>
      <c r="N457" s="7">
        <v>0</v>
      </c>
      <c r="O457" s="7">
        <v>1.8</v>
      </c>
      <c r="P457" s="6" t="s">
        <v>31</v>
      </c>
      <c r="Q457" s="39" t="s">
        <v>19</v>
      </c>
      <c r="R457" s="39" t="s">
        <v>20</v>
      </c>
      <c r="S457" s="39" t="s">
        <v>21</v>
      </c>
      <c r="T457" s="6" t="s">
        <v>21</v>
      </c>
    </row>
    <row r="458" spans="1:20" ht="12.75" customHeight="1">
      <c r="A458" s="6" t="s">
        <v>1735</v>
      </c>
      <c r="B458" s="6" t="s">
        <v>2124</v>
      </c>
      <c r="C458" s="6" t="s">
        <v>39</v>
      </c>
      <c r="D458" s="7">
        <v>100</v>
      </c>
      <c r="E458" s="7">
        <v>100</v>
      </c>
      <c r="F458" s="7">
        <v>100</v>
      </c>
      <c r="G458" s="7">
        <v>100</v>
      </c>
      <c r="H458" s="7">
        <v>100</v>
      </c>
      <c r="I458" s="7">
        <v>100</v>
      </c>
      <c r="J458" s="7">
        <v>100</v>
      </c>
      <c r="K458" s="7">
        <v>100</v>
      </c>
      <c r="L458" s="7">
        <v>100</v>
      </c>
      <c r="M458" s="7">
        <v>100</v>
      </c>
      <c r="N458" s="7">
        <v>100</v>
      </c>
      <c r="O458" s="7">
        <v>100</v>
      </c>
      <c r="P458" s="6" t="s">
        <v>31</v>
      </c>
      <c r="Q458" s="39" t="s">
        <v>25</v>
      </c>
      <c r="R458" s="39" t="s">
        <v>20</v>
      </c>
      <c r="S458" s="39" t="s">
        <v>21</v>
      </c>
      <c r="T458" s="6" t="s">
        <v>21</v>
      </c>
    </row>
    <row r="459" spans="1:20" ht="12.75" customHeight="1">
      <c r="A459" s="6" t="s">
        <v>1736</v>
      </c>
      <c r="B459" s="6" t="s">
        <v>2125</v>
      </c>
      <c r="C459" s="6" t="s">
        <v>27</v>
      </c>
      <c r="D459" s="7">
        <v>0</v>
      </c>
      <c r="E459" s="7">
        <v>0</v>
      </c>
      <c r="F459" s="7">
        <v>0</v>
      </c>
      <c r="G459" s="7">
        <v>0</v>
      </c>
      <c r="H459" s="7">
        <v>0</v>
      </c>
      <c r="I459" s="7">
        <v>0</v>
      </c>
      <c r="J459" s="7">
        <v>0</v>
      </c>
      <c r="K459" s="7">
        <v>0</v>
      </c>
      <c r="L459" s="7">
        <v>0</v>
      </c>
      <c r="M459" s="7">
        <v>0</v>
      </c>
      <c r="N459" s="7">
        <v>0</v>
      </c>
      <c r="O459" s="7">
        <v>0</v>
      </c>
      <c r="P459" s="6" t="s">
        <v>31</v>
      </c>
      <c r="Q459" s="39" t="s">
        <v>19</v>
      </c>
      <c r="R459" s="39" t="s">
        <v>29</v>
      </c>
      <c r="S459" s="39" t="s">
        <v>21</v>
      </c>
      <c r="T459" s="6" t="s">
        <v>21</v>
      </c>
    </row>
    <row r="460" spans="1:20" ht="12.75" customHeight="1">
      <c r="A460" s="40" t="s">
        <v>577</v>
      </c>
      <c r="B460" s="6" t="s">
        <v>578</v>
      </c>
      <c r="C460" s="6" t="s">
        <v>37</v>
      </c>
      <c r="D460" s="7">
        <v>4.31</v>
      </c>
      <c r="E460" s="7">
        <v>4.17</v>
      </c>
      <c r="F460" s="7">
        <v>4.29</v>
      </c>
      <c r="G460" s="7">
        <v>3.69</v>
      </c>
      <c r="H460" s="7">
        <v>3.21</v>
      </c>
      <c r="I460" s="7">
        <v>3.66</v>
      </c>
      <c r="J460" s="7">
        <v>3.43</v>
      </c>
      <c r="K460" s="7">
        <v>3.17</v>
      </c>
      <c r="L460" s="7">
        <v>2.88</v>
      </c>
      <c r="M460" s="7">
        <v>2.37</v>
      </c>
      <c r="N460" s="7">
        <v>3.7</v>
      </c>
      <c r="O460" s="7">
        <v>4.24</v>
      </c>
      <c r="P460" s="6" t="s">
        <v>18</v>
      </c>
      <c r="Q460" s="39" t="s">
        <v>19</v>
      </c>
      <c r="R460" s="39" t="s">
        <v>20</v>
      </c>
      <c r="S460" s="39" t="s">
        <v>21</v>
      </c>
      <c r="T460" s="6" t="s">
        <v>21</v>
      </c>
    </row>
    <row r="461" spans="1:20" ht="12.75" customHeight="1">
      <c r="A461" s="40" t="s">
        <v>579</v>
      </c>
      <c r="B461" s="6" t="s">
        <v>580</v>
      </c>
      <c r="C461" s="6" t="s">
        <v>37</v>
      </c>
      <c r="D461" s="7">
        <v>4.43</v>
      </c>
      <c r="E461" s="7">
        <v>5.18</v>
      </c>
      <c r="F461" s="7">
        <v>4.61</v>
      </c>
      <c r="G461" s="7">
        <v>3.23</v>
      </c>
      <c r="H461" s="7">
        <v>2.96</v>
      </c>
      <c r="I461" s="7">
        <v>3.31</v>
      </c>
      <c r="J461" s="7">
        <v>3.1</v>
      </c>
      <c r="K461" s="7">
        <v>3.62</v>
      </c>
      <c r="L461" s="7">
        <v>4.06</v>
      </c>
      <c r="M461" s="7">
        <v>4.2</v>
      </c>
      <c r="N461" s="7">
        <v>3.18</v>
      </c>
      <c r="O461" s="7">
        <v>2.74</v>
      </c>
      <c r="P461" s="6" t="s">
        <v>18</v>
      </c>
      <c r="Q461" s="39" t="s">
        <v>19</v>
      </c>
      <c r="R461" s="39" t="s">
        <v>20</v>
      </c>
      <c r="S461" s="39" t="s">
        <v>21</v>
      </c>
      <c r="T461" s="6" t="s">
        <v>21</v>
      </c>
    </row>
    <row r="462" spans="1:127" s="8" customFormat="1" ht="12.75" customHeight="1">
      <c r="A462" s="40" t="s">
        <v>581</v>
      </c>
      <c r="B462" s="6" t="s">
        <v>582</v>
      </c>
      <c r="C462" s="6" t="s">
        <v>37</v>
      </c>
      <c r="D462" s="7">
        <v>1.4</v>
      </c>
      <c r="E462" s="7">
        <v>1.42</v>
      </c>
      <c r="F462" s="7">
        <v>1.46</v>
      </c>
      <c r="G462" s="7">
        <v>1.44</v>
      </c>
      <c r="H462" s="7">
        <v>0.97</v>
      </c>
      <c r="I462" s="7">
        <v>0.8</v>
      </c>
      <c r="J462" s="7">
        <v>0.89</v>
      </c>
      <c r="K462" s="7">
        <v>0.87</v>
      </c>
      <c r="L462" s="7">
        <v>1.04</v>
      </c>
      <c r="M462" s="7">
        <v>1.29</v>
      </c>
      <c r="N462" s="7">
        <v>1.38</v>
      </c>
      <c r="O462" s="7">
        <v>1.35</v>
      </c>
      <c r="P462" s="6" t="s">
        <v>18</v>
      </c>
      <c r="Q462" s="39" t="s">
        <v>19</v>
      </c>
      <c r="R462" s="39" t="s">
        <v>20</v>
      </c>
      <c r="S462" s="39" t="s">
        <v>21</v>
      </c>
      <c r="T462" s="6" t="s">
        <v>21</v>
      </c>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row>
    <row r="463" spans="1:20" ht="12.75" customHeight="1">
      <c r="A463" s="40" t="s">
        <v>583</v>
      </c>
      <c r="B463" s="6" t="s">
        <v>584</v>
      </c>
      <c r="C463" s="6" t="s">
        <v>37</v>
      </c>
      <c r="D463" s="7">
        <v>1.02</v>
      </c>
      <c r="E463" s="7">
        <v>1.02</v>
      </c>
      <c r="F463" s="7">
        <v>1.09</v>
      </c>
      <c r="G463" s="7">
        <v>1.09</v>
      </c>
      <c r="H463" s="7">
        <v>1</v>
      </c>
      <c r="I463" s="7">
        <v>0.92</v>
      </c>
      <c r="J463" s="7">
        <v>0.97</v>
      </c>
      <c r="K463" s="7">
        <v>0.95</v>
      </c>
      <c r="L463" s="7">
        <v>0.96</v>
      </c>
      <c r="M463" s="7">
        <v>0.96</v>
      </c>
      <c r="N463" s="7">
        <v>0.98</v>
      </c>
      <c r="O463" s="7">
        <v>0.94</v>
      </c>
      <c r="P463" s="6" t="s">
        <v>18</v>
      </c>
      <c r="Q463" s="39" t="s">
        <v>19</v>
      </c>
      <c r="R463" s="39" t="s">
        <v>20</v>
      </c>
      <c r="S463" s="39" t="s">
        <v>21</v>
      </c>
      <c r="T463" s="6" t="s">
        <v>21</v>
      </c>
    </row>
    <row r="464" spans="1:19" ht="12.75" customHeight="1">
      <c r="A464" s="39" t="s">
        <v>585</v>
      </c>
      <c r="B464" s="6" t="s">
        <v>586</v>
      </c>
      <c r="C464" s="6" t="s">
        <v>37</v>
      </c>
      <c r="D464" s="7">
        <v>33.49</v>
      </c>
      <c r="E464" s="7">
        <v>35.94</v>
      </c>
      <c r="F464" s="7">
        <v>32.05</v>
      </c>
      <c r="G464" s="7">
        <v>33.86</v>
      </c>
      <c r="H464" s="7">
        <v>35.03</v>
      </c>
      <c r="I464" s="7">
        <v>25.84</v>
      </c>
      <c r="J464" s="7">
        <v>22.98</v>
      </c>
      <c r="K464" s="7">
        <v>21.58</v>
      </c>
      <c r="L464" s="7">
        <v>22.16</v>
      </c>
      <c r="M464" s="7">
        <v>18.57</v>
      </c>
      <c r="N464" s="7">
        <v>23.46</v>
      </c>
      <c r="O464" s="7">
        <v>29.99</v>
      </c>
      <c r="P464" s="6" t="s">
        <v>18</v>
      </c>
      <c r="Q464" s="39" t="s">
        <v>19</v>
      </c>
      <c r="R464" s="39" t="s">
        <v>20</v>
      </c>
      <c r="S464" s="39" t="s">
        <v>21</v>
      </c>
    </row>
    <row r="465" spans="1:20" ht="12.75" customHeight="1">
      <c r="A465" s="40" t="s">
        <v>1379</v>
      </c>
      <c r="B465" s="6" t="s">
        <v>1414</v>
      </c>
      <c r="C465" s="6" t="s">
        <v>41</v>
      </c>
      <c r="D465" s="7">
        <v>3.29</v>
      </c>
      <c r="E465" s="7">
        <v>3.1</v>
      </c>
      <c r="F465" s="7">
        <v>2.37</v>
      </c>
      <c r="G465" s="7">
        <v>2.75</v>
      </c>
      <c r="H465" s="7">
        <v>2.91</v>
      </c>
      <c r="I465" s="7">
        <v>2.69</v>
      </c>
      <c r="J465" s="7">
        <v>2.79</v>
      </c>
      <c r="K465" s="7">
        <v>2.5</v>
      </c>
      <c r="L465" s="7">
        <v>2.46</v>
      </c>
      <c r="M465" s="7">
        <v>1.93</v>
      </c>
      <c r="N465" s="7">
        <v>1.98</v>
      </c>
      <c r="O465" s="7">
        <v>2.22</v>
      </c>
      <c r="P465" s="6" t="s">
        <v>18</v>
      </c>
      <c r="Q465" s="39" t="s">
        <v>19</v>
      </c>
      <c r="R465" s="39" t="s">
        <v>20</v>
      </c>
      <c r="S465" s="39" t="s">
        <v>21</v>
      </c>
      <c r="T465" s="6" t="s">
        <v>21</v>
      </c>
    </row>
    <row r="466" spans="1:20" ht="12.75" customHeight="1">
      <c r="A466" s="40" t="s">
        <v>1380</v>
      </c>
      <c r="B466" s="6" t="s">
        <v>1415</v>
      </c>
      <c r="C466" s="6" t="s">
        <v>41</v>
      </c>
      <c r="D466" s="7">
        <v>3.8</v>
      </c>
      <c r="E466" s="7">
        <v>3.58</v>
      </c>
      <c r="F466" s="7">
        <v>4.11</v>
      </c>
      <c r="G466" s="7">
        <v>3.45</v>
      </c>
      <c r="H466" s="7">
        <v>3.45</v>
      </c>
      <c r="I466" s="7">
        <v>3.11</v>
      </c>
      <c r="J466" s="7">
        <v>3.23</v>
      </c>
      <c r="K466" s="7">
        <v>2.89</v>
      </c>
      <c r="L466" s="7">
        <v>2.85</v>
      </c>
      <c r="M466" s="7">
        <v>2.23</v>
      </c>
      <c r="N466" s="7">
        <v>2.27</v>
      </c>
      <c r="O466" s="7">
        <v>2.56</v>
      </c>
      <c r="P466" s="6" t="s">
        <v>18</v>
      </c>
      <c r="Q466" s="39" t="s">
        <v>19</v>
      </c>
      <c r="R466" s="39" t="s">
        <v>20</v>
      </c>
      <c r="S466" s="39" t="s">
        <v>21</v>
      </c>
      <c r="T466" s="6" t="s">
        <v>21</v>
      </c>
    </row>
    <row r="467" spans="1:20" ht="12.75" customHeight="1">
      <c r="A467" s="6" t="s">
        <v>1737</v>
      </c>
      <c r="B467" s="6" t="s">
        <v>2126</v>
      </c>
      <c r="C467" s="6" t="s">
        <v>27</v>
      </c>
      <c r="D467" s="7">
        <v>407</v>
      </c>
      <c r="E467" s="7">
        <v>407</v>
      </c>
      <c r="F467" s="7">
        <v>407</v>
      </c>
      <c r="G467" s="7">
        <v>407</v>
      </c>
      <c r="H467" s="7">
        <v>407</v>
      </c>
      <c r="I467" s="7">
        <v>407</v>
      </c>
      <c r="J467" s="7">
        <v>407</v>
      </c>
      <c r="K467" s="7">
        <v>407</v>
      </c>
      <c r="L467" s="7">
        <v>407</v>
      </c>
      <c r="M467" s="7">
        <v>407</v>
      </c>
      <c r="N467" s="7">
        <v>407</v>
      </c>
      <c r="O467" s="7">
        <v>407</v>
      </c>
      <c r="P467" s="6" t="s">
        <v>31</v>
      </c>
      <c r="Q467" s="39" t="s">
        <v>19</v>
      </c>
      <c r="R467" s="39" t="s">
        <v>20</v>
      </c>
      <c r="S467" s="39" t="s">
        <v>21</v>
      </c>
      <c r="T467" s="6" t="s">
        <v>21</v>
      </c>
    </row>
    <row r="468" spans="1:20" ht="12.75" customHeight="1">
      <c r="A468" s="6" t="s">
        <v>1738</v>
      </c>
      <c r="B468" s="6" t="s">
        <v>2127</v>
      </c>
      <c r="C468" s="6" t="s">
        <v>27</v>
      </c>
      <c r="D468" s="7">
        <v>407</v>
      </c>
      <c r="E468" s="7">
        <v>407</v>
      </c>
      <c r="F468" s="7">
        <v>407</v>
      </c>
      <c r="G468" s="7">
        <v>407</v>
      </c>
      <c r="H468" s="7">
        <v>407</v>
      </c>
      <c r="I468" s="7">
        <v>407</v>
      </c>
      <c r="J468" s="7">
        <v>407</v>
      </c>
      <c r="K468" s="7">
        <v>407</v>
      </c>
      <c r="L468" s="7">
        <v>407</v>
      </c>
      <c r="M468" s="7">
        <v>407</v>
      </c>
      <c r="N468" s="7">
        <v>407</v>
      </c>
      <c r="O468" s="7">
        <v>407</v>
      </c>
      <c r="P468" s="6" t="s">
        <v>31</v>
      </c>
      <c r="Q468" s="39" t="s">
        <v>19</v>
      </c>
      <c r="R468" s="39" t="s">
        <v>20</v>
      </c>
      <c r="S468" s="39" t="s">
        <v>21</v>
      </c>
      <c r="T468" s="6" t="s">
        <v>21</v>
      </c>
    </row>
    <row r="469" spans="1:20" ht="12.75" customHeight="1">
      <c r="A469" s="6" t="s">
        <v>1739</v>
      </c>
      <c r="B469" s="6" t="s">
        <v>2128</v>
      </c>
      <c r="C469" s="6" t="s">
        <v>27</v>
      </c>
      <c r="D469" s="7">
        <v>404</v>
      </c>
      <c r="E469" s="7">
        <v>404</v>
      </c>
      <c r="F469" s="7">
        <v>404</v>
      </c>
      <c r="G469" s="7">
        <v>404</v>
      </c>
      <c r="H469" s="7">
        <v>404</v>
      </c>
      <c r="I469" s="7">
        <v>404</v>
      </c>
      <c r="J469" s="7">
        <v>404</v>
      </c>
      <c r="K469" s="7">
        <v>404</v>
      </c>
      <c r="L469" s="7">
        <v>404</v>
      </c>
      <c r="M469" s="7">
        <v>404</v>
      </c>
      <c r="N469" s="7">
        <v>404</v>
      </c>
      <c r="O469" s="7">
        <v>404</v>
      </c>
      <c r="P469" s="6" t="s">
        <v>31</v>
      </c>
      <c r="Q469" s="39" t="s">
        <v>19</v>
      </c>
      <c r="R469" s="39" t="s">
        <v>20</v>
      </c>
      <c r="S469" s="39" t="s">
        <v>21</v>
      </c>
      <c r="T469" s="6" t="s">
        <v>21</v>
      </c>
    </row>
    <row r="470" spans="1:20" ht="12.75" customHeight="1">
      <c r="A470" s="6" t="s">
        <v>1740</v>
      </c>
      <c r="B470" s="6" t="s">
        <v>2129</v>
      </c>
      <c r="C470" s="6" t="s">
        <v>27</v>
      </c>
      <c r="D470" s="7">
        <v>10</v>
      </c>
      <c r="E470" s="7">
        <v>10</v>
      </c>
      <c r="F470" s="7">
        <v>10</v>
      </c>
      <c r="G470" s="7">
        <v>10</v>
      </c>
      <c r="H470" s="7">
        <v>10</v>
      </c>
      <c r="I470" s="7">
        <v>10</v>
      </c>
      <c r="J470" s="7">
        <v>10</v>
      </c>
      <c r="K470" s="7">
        <v>10</v>
      </c>
      <c r="L470" s="7">
        <v>10</v>
      </c>
      <c r="M470" s="7">
        <v>10</v>
      </c>
      <c r="N470" s="7">
        <v>10</v>
      </c>
      <c r="O470" s="7">
        <v>10</v>
      </c>
      <c r="P470" s="6" t="s">
        <v>31</v>
      </c>
      <c r="Q470" s="39" t="s">
        <v>19</v>
      </c>
      <c r="R470" s="39" t="s">
        <v>90</v>
      </c>
      <c r="S470" s="39" t="s">
        <v>1585</v>
      </c>
      <c r="T470" s="6" t="s">
        <v>1963</v>
      </c>
    </row>
    <row r="471" spans="1:20" ht="12.75" customHeight="1">
      <c r="A471" s="39" t="s">
        <v>587</v>
      </c>
      <c r="B471" s="6" t="s">
        <v>588</v>
      </c>
      <c r="C471" s="6" t="s">
        <v>27</v>
      </c>
      <c r="D471" s="7">
        <v>0.01</v>
      </c>
      <c r="E471" s="7">
        <v>0.05</v>
      </c>
      <c r="F471" s="7">
        <v>0.05</v>
      </c>
      <c r="G471" s="7">
        <v>0.07</v>
      </c>
      <c r="H471" s="7">
        <v>0.1</v>
      </c>
      <c r="I471" s="7">
        <v>0.2</v>
      </c>
      <c r="J471" s="7">
        <v>0.22</v>
      </c>
      <c r="K471" s="7">
        <v>0.19</v>
      </c>
      <c r="L471" s="7">
        <v>0.17</v>
      </c>
      <c r="M471" s="7">
        <v>0.11</v>
      </c>
      <c r="N471" s="7">
        <v>0.09</v>
      </c>
      <c r="O471" s="7">
        <v>0.05</v>
      </c>
      <c r="P471" s="6" t="s">
        <v>18</v>
      </c>
      <c r="Q471" s="39" t="s">
        <v>19</v>
      </c>
      <c r="R471" s="39" t="s">
        <v>90</v>
      </c>
      <c r="S471" s="39" t="s">
        <v>1585</v>
      </c>
      <c r="T471" s="6" t="s">
        <v>1471</v>
      </c>
    </row>
    <row r="472" spans="1:20" ht="12.75" customHeight="1">
      <c r="A472" s="39" t="s">
        <v>589</v>
      </c>
      <c r="B472" s="6" t="s">
        <v>590</v>
      </c>
      <c r="C472" s="6" t="s">
        <v>27</v>
      </c>
      <c r="D472" s="7">
        <v>0</v>
      </c>
      <c r="E472" s="7">
        <v>0</v>
      </c>
      <c r="F472" s="7">
        <v>0</v>
      </c>
      <c r="G472" s="7">
        <v>0</v>
      </c>
      <c r="H472" s="7">
        <v>0</v>
      </c>
      <c r="I472" s="7">
        <v>0</v>
      </c>
      <c r="J472" s="7">
        <v>0</v>
      </c>
      <c r="K472" s="7">
        <v>0</v>
      </c>
      <c r="L472" s="7">
        <v>0</v>
      </c>
      <c r="M472" s="7">
        <v>0</v>
      </c>
      <c r="N472" s="7">
        <v>0</v>
      </c>
      <c r="O472" s="7">
        <v>0</v>
      </c>
      <c r="P472" s="6" t="s">
        <v>18</v>
      </c>
      <c r="Q472" s="39" t="s">
        <v>19</v>
      </c>
      <c r="R472" s="39" t="s">
        <v>29</v>
      </c>
      <c r="S472" s="39" t="s">
        <v>21</v>
      </c>
      <c r="T472" s="6" t="s">
        <v>21</v>
      </c>
    </row>
    <row r="473" spans="1:20" ht="12.75" customHeight="1">
      <c r="A473" s="6" t="s">
        <v>1741</v>
      </c>
      <c r="B473" s="6" t="s">
        <v>2130</v>
      </c>
      <c r="C473" s="6" t="s">
        <v>27</v>
      </c>
      <c r="D473" s="7">
        <v>49.98</v>
      </c>
      <c r="E473" s="7">
        <v>49.98</v>
      </c>
      <c r="F473" s="7">
        <v>49.98</v>
      </c>
      <c r="G473" s="7">
        <v>49.98</v>
      </c>
      <c r="H473" s="7">
        <v>49.98</v>
      </c>
      <c r="I473" s="7">
        <v>49.98</v>
      </c>
      <c r="J473" s="7">
        <v>49.98</v>
      </c>
      <c r="K473" s="7">
        <v>49.98</v>
      </c>
      <c r="L473" s="7">
        <v>49.98</v>
      </c>
      <c r="M473" s="7">
        <v>49.98</v>
      </c>
      <c r="N473" s="7">
        <v>49.98</v>
      </c>
      <c r="O473" s="7">
        <v>49.98</v>
      </c>
      <c r="P473" s="6" t="s">
        <v>31</v>
      </c>
      <c r="Q473" s="39" t="s">
        <v>19</v>
      </c>
      <c r="R473" s="39" t="s">
        <v>20</v>
      </c>
      <c r="S473" s="39" t="s">
        <v>21</v>
      </c>
      <c r="T473" s="61"/>
    </row>
    <row r="474" spans="1:20" ht="12.75" customHeight="1">
      <c r="A474" s="6" t="s">
        <v>1742</v>
      </c>
      <c r="B474" s="6" t="s">
        <v>2131</v>
      </c>
      <c r="C474" s="6" t="s">
        <v>27</v>
      </c>
      <c r="D474" s="7">
        <v>49.42</v>
      </c>
      <c r="E474" s="7">
        <v>49.42</v>
      </c>
      <c r="F474" s="7">
        <v>49.42</v>
      </c>
      <c r="G474" s="7">
        <v>49.42</v>
      </c>
      <c r="H474" s="7">
        <v>49.42</v>
      </c>
      <c r="I474" s="7">
        <v>49.42</v>
      </c>
      <c r="J474" s="7">
        <v>49.42</v>
      </c>
      <c r="K474" s="7">
        <v>49.42</v>
      </c>
      <c r="L474" s="7">
        <v>49.42</v>
      </c>
      <c r="M474" s="7">
        <v>49.42</v>
      </c>
      <c r="N474" s="7">
        <v>49.42</v>
      </c>
      <c r="O474" s="7">
        <v>49.42</v>
      </c>
      <c r="P474" s="6" t="s">
        <v>31</v>
      </c>
      <c r="Q474" s="39" t="s">
        <v>19</v>
      </c>
      <c r="R474" s="39" t="s">
        <v>20</v>
      </c>
      <c r="S474" s="39" t="s">
        <v>21</v>
      </c>
      <c r="T474" s="61"/>
    </row>
    <row r="475" spans="1:20" ht="12.75" customHeight="1">
      <c r="A475" s="39" t="s">
        <v>591</v>
      </c>
      <c r="B475" s="6" t="s">
        <v>592</v>
      </c>
      <c r="C475" s="6" t="s">
        <v>27</v>
      </c>
      <c r="D475" s="7">
        <v>0.4</v>
      </c>
      <c r="E475" s="7">
        <v>3</v>
      </c>
      <c r="F475" s="7">
        <v>3.5</v>
      </c>
      <c r="G475" s="7">
        <v>4.4</v>
      </c>
      <c r="H475" s="7">
        <v>6.4</v>
      </c>
      <c r="I475" s="7">
        <v>13.1</v>
      </c>
      <c r="J475" s="7">
        <v>14.4</v>
      </c>
      <c r="K475" s="7">
        <v>12.4</v>
      </c>
      <c r="L475" s="7">
        <v>11.1</v>
      </c>
      <c r="M475" s="7">
        <v>7.4</v>
      </c>
      <c r="N475" s="7">
        <v>5.7</v>
      </c>
      <c r="O475" s="7">
        <v>3.5</v>
      </c>
      <c r="P475" s="6" t="s">
        <v>18</v>
      </c>
      <c r="Q475" s="39" t="s">
        <v>19</v>
      </c>
      <c r="R475" s="39" t="s">
        <v>20</v>
      </c>
      <c r="S475" s="39" t="s">
        <v>21</v>
      </c>
      <c r="T475" s="6" t="s">
        <v>21</v>
      </c>
    </row>
    <row r="476" spans="1:20" ht="12.75" customHeight="1">
      <c r="A476" s="6" t="s">
        <v>1743</v>
      </c>
      <c r="B476" s="6" t="s">
        <v>2132</v>
      </c>
      <c r="C476" s="6" t="s">
        <v>37</v>
      </c>
      <c r="D476" s="7">
        <v>829</v>
      </c>
      <c r="E476" s="7">
        <v>829</v>
      </c>
      <c r="F476" s="7">
        <v>829</v>
      </c>
      <c r="G476" s="7">
        <v>829</v>
      </c>
      <c r="H476" s="7">
        <v>829</v>
      </c>
      <c r="I476" s="7">
        <v>829</v>
      </c>
      <c r="J476" s="7">
        <v>829</v>
      </c>
      <c r="K476" s="7">
        <v>829</v>
      </c>
      <c r="L476" s="7">
        <v>829</v>
      </c>
      <c r="M476" s="7">
        <v>829</v>
      </c>
      <c r="N476" s="7">
        <v>829</v>
      </c>
      <c r="O476" s="7">
        <v>829</v>
      </c>
      <c r="P476" s="6" t="s">
        <v>31</v>
      </c>
      <c r="Q476" s="39" t="s">
        <v>25</v>
      </c>
      <c r="R476" s="39" t="s">
        <v>286</v>
      </c>
      <c r="S476" s="49">
        <v>829</v>
      </c>
      <c r="T476" s="6" t="s">
        <v>21</v>
      </c>
    </row>
    <row r="477" spans="1:20" ht="12.75" customHeight="1">
      <c r="A477" s="40" t="s">
        <v>593</v>
      </c>
      <c r="B477" s="6" t="s">
        <v>594</v>
      </c>
      <c r="C477" s="6" t="s">
        <v>41</v>
      </c>
      <c r="D477" s="7">
        <v>0.72</v>
      </c>
      <c r="E477" s="7">
        <v>0.76</v>
      </c>
      <c r="F477" s="7">
        <v>0.79</v>
      </c>
      <c r="G477" s="7">
        <v>0.7</v>
      </c>
      <c r="H477" s="7">
        <v>0.79</v>
      </c>
      <c r="I477" s="7">
        <v>0.53</v>
      </c>
      <c r="J477" s="7">
        <v>0.44</v>
      </c>
      <c r="K477" s="7">
        <v>0.33</v>
      </c>
      <c r="L477" s="7">
        <v>0.32</v>
      </c>
      <c r="M477" s="7">
        <v>0.29</v>
      </c>
      <c r="N477" s="7">
        <v>0.92</v>
      </c>
      <c r="O477" s="7">
        <v>0.7</v>
      </c>
      <c r="P477" s="6" t="s">
        <v>18</v>
      </c>
      <c r="Q477" s="39" t="s">
        <v>19</v>
      </c>
      <c r="R477" s="39" t="s">
        <v>20</v>
      </c>
      <c r="S477" s="39" t="s">
        <v>21</v>
      </c>
      <c r="T477" s="6" t="s">
        <v>21</v>
      </c>
    </row>
    <row r="478" spans="1:20" ht="12.75" customHeight="1">
      <c r="A478" s="40" t="s">
        <v>595</v>
      </c>
      <c r="B478" s="6" t="s">
        <v>595</v>
      </c>
      <c r="C478" s="6" t="s">
        <v>41</v>
      </c>
      <c r="D478" s="7">
        <v>0.06</v>
      </c>
      <c r="E478" s="7">
        <v>0.11</v>
      </c>
      <c r="F478" s="7">
        <v>0.12</v>
      </c>
      <c r="G478" s="7">
        <v>0.16</v>
      </c>
      <c r="H478" s="7">
        <v>0.24</v>
      </c>
      <c r="I478" s="7">
        <v>0.25</v>
      </c>
      <c r="J478" s="7">
        <v>0.24</v>
      </c>
      <c r="K478" s="7">
        <v>0.24</v>
      </c>
      <c r="L478" s="7">
        <v>0.24</v>
      </c>
      <c r="M478" s="7">
        <v>0.1</v>
      </c>
      <c r="N478" s="7">
        <v>0.05</v>
      </c>
      <c r="O478" s="7">
        <v>0.11</v>
      </c>
      <c r="P478" s="6" t="s">
        <v>18</v>
      </c>
      <c r="Q478" s="39" t="s">
        <v>19</v>
      </c>
      <c r="R478" s="39" t="s">
        <v>20</v>
      </c>
      <c r="S478" s="39" t="s">
        <v>21</v>
      </c>
      <c r="T478" s="6" t="s">
        <v>21</v>
      </c>
    </row>
    <row r="479" spans="1:20" ht="12.75" customHeight="1">
      <c r="A479" s="39" t="s">
        <v>1453</v>
      </c>
      <c r="B479" s="6" t="s">
        <v>1541</v>
      </c>
      <c r="C479" s="6" t="s">
        <v>37</v>
      </c>
      <c r="D479" s="7">
        <v>50</v>
      </c>
      <c r="E479" s="7">
        <v>50</v>
      </c>
      <c r="F479" s="7">
        <v>50</v>
      </c>
      <c r="G479" s="7">
        <v>50</v>
      </c>
      <c r="H479" s="7">
        <v>50</v>
      </c>
      <c r="I479" s="7">
        <v>50</v>
      </c>
      <c r="J479" s="7">
        <v>50</v>
      </c>
      <c r="K479" s="7">
        <v>50</v>
      </c>
      <c r="L479" s="7">
        <v>50</v>
      </c>
      <c r="M479" s="7">
        <v>50</v>
      </c>
      <c r="N479" s="7">
        <v>50</v>
      </c>
      <c r="O479" s="7">
        <v>50</v>
      </c>
      <c r="P479" s="6" t="s">
        <v>31</v>
      </c>
      <c r="Q479" s="39" t="s">
        <v>25</v>
      </c>
      <c r="R479" s="39" t="s">
        <v>20</v>
      </c>
      <c r="S479" s="39" t="s">
        <v>21</v>
      </c>
      <c r="T479" s="6" t="s">
        <v>2425</v>
      </c>
    </row>
    <row r="480" spans="1:20" ht="12.75" customHeight="1">
      <c r="A480" s="39" t="s">
        <v>1454</v>
      </c>
      <c r="B480" s="6" t="s">
        <v>2133</v>
      </c>
      <c r="C480" s="6" t="s">
        <v>37</v>
      </c>
      <c r="D480" s="7">
        <v>0.21</v>
      </c>
      <c r="E480" s="7">
        <v>1.91</v>
      </c>
      <c r="F480" s="7">
        <v>2.36</v>
      </c>
      <c r="G480" s="7">
        <v>3.25</v>
      </c>
      <c r="H480" s="7">
        <v>4.85</v>
      </c>
      <c r="I480" s="7">
        <v>10.15</v>
      </c>
      <c r="J480" s="7">
        <v>11.14</v>
      </c>
      <c r="K480" s="7">
        <v>9.41</v>
      </c>
      <c r="L480" s="7">
        <v>8.06</v>
      </c>
      <c r="M480" s="7">
        <v>5.13</v>
      </c>
      <c r="N480" s="7">
        <v>3.54</v>
      </c>
      <c r="O480" s="7">
        <v>1.6</v>
      </c>
      <c r="P480" s="6" t="s">
        <v>18</v>
      </c>
      <c r="Q480" s="39" t="s">
        <v>25</v>
      </c>
      <c r="R480" s="39" t="s">
        <v>20</v>
      </c>
      <c r="S480" s="39" t="s">
        <v>21</v>
      </c>
      <c r="T480" s="6" t="s">
        <v>2426</v>
      </c>
    </row>
    <row r="481" spans="1:20" ht="12.75" customHeight="1">
      <c r="A481" s="40" t="s">
        <v>596</v>
      </c>
      <c r="B481" s="6" t="s">
        <v>597</v>
      </c>
      <c r="C481" s="6" t="s">
        <v>30</v>
      </c>
      <c r="D481" s="7">
        <v>0</v>
      </c>
      <c r="E481" s="7">
        <v>0</v>
      </c>
      <c r="F481" s="7">
        <v>0</v>
      </c>
      <c r="G481" s="7">
        <v>0</v>
      </c>
      <c r="H481" s="7">
        <v>0</v>
      </c>
      <c r="I481" s="7">
        <v>0</v>
      </c>
      <c r="J481" s="7">
        <v>0</v>
      </c>
      <c r="K481" s="7">
        <v>0</v>
      </c>
      <c r="L481" s="7">
        <v>0</v>
      </c>
      <c r="M481" s="7">
        <v>0</v>
      </c>
      <c r="N481" s="7">
        <v>0</v>
      </c>
      <c r="O481" s="7">
        <v>0</v>
      </c>
      <c r="P481" s="6" t="s">
        <v>18</v>
      </c>
      <c r="Q481" s="39" t="s">
        <v>19</v>
      </c>
      <c r="R481" s="39" t="s">
        <v>29</v>
      </c>
      <c r="S481" s="39" t="s">
        <v>21</v>
      </c>
      <c r="T481" s="6" t="s">
        <v>21</v>
      </c>
    </row>
    <row r="482" spans="1:20" ht="12.75" customHeight="1">
      <c r="A482" s="40" t="s">
        <v>598</v>
      </c>
      <c r="B482" s="6" t="s">
        <v>599</v>
      </c>
      <c r="C482" s="6" t="s">
        <v>39</v>
      </c>
      <c r="D482" s="7">
        <v>27.16</v>
      </c>
      <c r="E482" s="7">
        <v>23.27</v>
      </c>
      <c r="F482" s="7">
        <v>17.63</v>
      </c>
      <c r="G482" s="7">
        <v>27.49</v>
      </c>
      <c r="H482" s="7">
        <v>21.07</v>
      </c>
      <c r="I482" s="7">
        <v>27.9</v>
      </c>
      <c r="J482" s="7">
        <v>27.43</v>
      </c>
      <c r="K482" s="7">
        <v>29.47</v>
      </c>
      <c r="L482" s="7">
        <v>26.4</v>
      </c>
      <c r="M482" s="7">
        <v>28.47</v>
      </c>
      <c r="N482" s="7">
        <v>26.72</v>
      </c>
      <c r="O482" s="7">
        <v>28.52</v>
      </c>
      <c r="P482" s="6" t="s">
        <v>18</v>
      </c>
      <c r="Q482" s="39" t="s">
        <v>25</v>
      </c>
      <c r="R482" s="39" t="s">
        <v>20</v>
      </c>
      <c r="S482" s="39" t="s">
        <v>21</v>
      </c>
      <c r="T482" s="6" t="s">
        <v>21</v>
      </c>
    </row>
    <row r="483" spans="1:20" ht="12.75" customHeight="1">
      <c r="A483" s="6" t="s">
        <v>1744</v>
      </c>
      <c r="B483" s="6" t="s">
        <v>2134</v>
      </c>
      <c r="C483" s="6" t="s">
        <v>39</v>
      </c>
      <c r="D483" s="7">
        <v>63</v>
      </c>
      <c r="E483" s="7">
        <v>63</v>
      </c>
      <c r="F483" s="7">
        <v>63</v>
      </c>
      <c r="G483" s="7">
        <v>63</v>
      </c>
      <c r="H483" s="7">
        <v>63</v>
      </c>
      <c r="I483" s="7">
        <v>63</v>
      </c>
      <c r="J483" s="7">
        <v>63</v>
      </c>
      <c r="K483" s="7">
        <v>63</v>
      </c>
      <c r="L483" s="7">
        <v>63</v>
      </c>
      <c r="M483" s="7">
        <v>63</v>
      </c>
      <c r="N483" s="7">
        <v>63</v>
      </c>
      <c r="O483" s="7">
        <v>63</v>
      </c>
      <c r="P483" s="6" t="s">
        <v>31</v>
      </c>
      <c r="Q483" s="39" t="s">
        <v>25</v>
      </c>
      <c r="R483" s="39" t="s">
        <v>20</v>
      </c>
      <c r="S483" s="39" t="s">
        <v>21</v>
      </c>
      <c r="T483" s="6" t="s">
        <v>21</v>
      </c>
    </row>
    <row r="484" spans="1:20" ht="12.75" customHeight="1">
      <c r="A484" s="6" t="s">
        <v>1745</v>
      </c>
      <c r="B484" s="6" t="s">
        <v>2135</v>
      </c>
      <c r="C484" s="6" t="s">
        <v>39</v>
      </c>
      <c r="D484" s="7">
        <v>63</v>
      </c>
      <c r="E484" s="7">
        <v>63</v>
      </c>
      <c r="F484" s="7">
        <v>63</v>
      </c>
      <c r="G484" s="7">
        <v>63</v>
      </c>
      <c r="H484" s="7">
        <v>63</v>
      </c>
      <c r="I484" s="7">
        <v>63</v>
      </c>
      <c r="J484" s="7">
        <v>63</v>
      </c>
      <c r="K484" s="7">
        <v>63</v>
      </c>
      <c r="L484" s="7">
        <v>63</v>
      </c>
      <c r="M484" s="7">
        <v>63</v>
      </c>
      <c r="N484" s="7">
        <v>63</v>
      </c>
      <c r="O484" s="7">
        <v>63</v>
      </c>
      <c r="P484" s="6" t="s">
        <v>31</v>
      </c>
      <c r="Q484" s="39" t="s">
        <v>25</v>
      </c>
      <c r="R484" s="39" t="s">
        <v>20</v>
      </c>
      <c r="S484" s="39" t="s">
        <v>21</v>
      </c>
      <c r="T484" s="6" t="s">
        <v>21</v>
      </c>
    </row>
    <row r="485" spans="1:20" ht="12.75" customHeight="1">
      <c r="A485" s="6" t="s">
        <v>1746</v>
      </c>
      <c r="B485" s="6" t="s">
        <v>2136</v>
      </c>
      <c r="C485" s="6" t="s">
        <v>39</v>
      </c>
      <c r="D485" s="7">
        <v>63</v>
      </c>
      <c r="E485" s="7">
        <v>63</v>
      </c>
      <c r="F485" s="7">
        <v>63</v>
      </c>
      <c r="G485" s="7">
        <v>63</v>
      </c>
      <c r="H485" s="7">
        <v>63</v>
      </c>
      <c r="I485" s="7">
        <v>63</v>
      </c>
      <c r="J485" s="7">
        <v>63</v>
      </c>
      <c r="K485" s="7">
        <v>63</v>
      </c>
      <c r="L485" s="7">
        <v>63</v>
      </c>
      <c r="M485" s="7">
        <v>63</v>
      </c>
      <c r="N485" s="7">
        <v>63</v>
      </c>
      <c r="O485" s="7">
        <v>63</v>
      </c>
      <c r="P485" s="6" t="s">
        <v>31</v>
      </c>
      <c r="Q485" s="39" t="s">
        <v>25</v>
      </c>
      <c r="R485" s="39" t="s">
        <v>20</v>
      </c>
      <c r="S485" s="39" t="s">
        <v>21</v>
      </c>
      <c r="T485" s="6" t="s">
        <v>21</v>
      </c>
    </row>
    <row r="486" spans="1:20" ht="12.75" customHeight="1">
      <c r="A486" s="6" t="s">
        <v>1747</v>
      </c>
      <c r="B486" s="6" t="s">
        <v>2137</v>
      </c>
      <c r="C486" s="6" t="s">
        <v>39</v>
      </c>
      <c r="D486" s="7">
        <v>63</v>
      </c>
      <c r="E486" s="7">
        <v>63</v>
      </c>
      <c r="F486" s="7">
        <v>63</v>
      </c>
      <c r="G486" s="7">
        <v>63</v>
      </c>
      <c r="H486" s="7">
        <v>63</v>
      </c>
      <c r="I486" s="7">
        <v>63</v>
      </c>
      <c r="J486" s="7">
        <v>63</v>
      </c>
      <c r="K486" s="7">
        <v>63</v>
      </c>
      <c r="L486" s="7">
        <v>63</v>
      </c>
      <c r="M486" s="7">
        <v>63</v>
      </c>
      <c r="N486" s="7">
        <v>63</v>
      </c>
      <c r="O486" s="7">
        <v>63</v>
      </c>
      <c r="P486" s="6" t="s">
        <v>31</v>
      </c>
      <c r="Q486" s="39" t="s">
        <v>25</v>
      </c>
      <c r="R486" s="39" t="s">
        <v>20</v>
      </c>
      <c r="S486" s="39" t="s">
        <v>21</v>
      </c>
      <c r="T486" s="6" t="s">
        <v>21</v>
      </c>
    </row>
    <row r="487" spans="1:20" ht="12.75" customHeight="1">
      <c r="A487" s="6" t="s">
        <v>1748</v>
      </c>
      <c r="B487" s="6" t="s">
        <v>2138</v>
      </c>
      <c r="C487" s="6" t="s">
        <v>39</v>
      </c>
      <c r="D487" s="7">
        <v>34</v>
      </c>
      <c r="E487" s="7">
        <v>34</v>
      </c>
      <c r="F487" s="7">
        <v>34</v>
      </c>
      <c r="G487" s="7">
        <v>34</v>
      </c>
      <c r="H487" s="7">
        <v>34</v>
      </c>
      <c r="I487" s="7">
        <v>34</v>
      </c>
      <c r="J487" s="7">
        <v>34</v>
      </c>
      <c r="K487" s="7">
        <v>34</v>
      </c>
      <c r="L487" s="7">
        <v>34</v>
      </c>
      <c r="M487" s="7">
        <v>34</v>
      </c>
      <c r="N487" s="7">
        <v>34</v>
      </c>
      <c r="O487" s="7">
        <v>34</v>
      </c>
      <c r="P487" s="6" t="s">
        <v>31</v>
      </c>
      <c r="Q487" s="39" t="s">
        <v>25</v>
      </c>
      <c r="R487" s="39" t="s">
        <v>20</v>
      </c>
      <c r="S487" s="39" t="s">
        <v>21</v>
      </c>
      <c r="T487" s="6" t="s">
        <v>21</v>
      </c>
    </row>
    <row r="488" spans="1:20" ht="12.75" customHeight="1">
      <c r="A488" s="6" t="s">
        <v>1749</v>
      </c>
      <c r="B488" s="6" t="s">
        <v>2139</v>
      </c>
      <c r="C488" s="6" t="s">
        <v>39</v>
      </c>
      <c r="D488" s="7">
        <v>673.8</v>
      </c>
      <c r="E488" s="7">
        <v>673.8</v>
      </c>
      <c r="F488" s="7">
        <v>673.8</v>
      </c>
      <c r="G488" s="7">
        <v>673.8</v>
      </c>
      <c r="H488" s="7">
        <v>673.8</v>
      </c>
      <c r="I488" s="7">
        <v>673.8</v>
      </c>
      <c r="J488" s="7">
        <v>673.8</v>
      </c>
      <c r="K488" s="7">
        <v>673.8</v>
      </c>
      <c r="L488" s="7">
        <v>673.8</v>
      </c>
      <c r="M488" s="7">
        <v>673.8</v>
      </c>
      <c r="N488" s="7">
        <v>673.8</v>
      </c>
      <c r="O488" s="7">
        <v>673.8</v>
      </c>
      <c r="P488" s="6" t="s">
        <v>31</v>
      </c>
      <c r="Q488" s="39" t="s">
        <v>25</v>
      </c>
      <c r="R488" s="39" t="s">
        <v>20</v>
      </c>
      <c r="S488" s="39" t="s">
        <v>21</v>
      </c>
      <c r="T488" s="6" t="s">
        <v>21</v>
      </c>
    </row>
    <row r="489" spans="1:20" ht="12.75" customHeight="1">
      <c r="A489" s="6" t="s">
        <v>1750</v>
      </c>
      <c r="B489" s="6" t="s">
        <v>2140</v>
      </c>
      <c r="C489" s="6" t="s">
        <v>39</v>
      </c>
      <c r="D489" s="7">
        <v>226.84</v>
      </c>
      <c r="E489" s="7">
        <v>226.84</v>
      </c>
      <c r="F489" s="7">
        <v>226.84</v>
      </c>
      <c r="G489" s="7">
        <v>226.84</v>
      </c>
      <c r="H489" s="7">
        <v>226.84</v>
      </c>
      <c r="I489" s="7">
        <v>226.84</v>
      </c>
      <c r="J489" s="7">
        <v>226.84</v>
      </c>
      <c r="K489" s="7">
        <v>226.84</v>
      </c>
      <c r="L489" s="7">
        <v>226.84</v>
      </c>
      <c r="M489" s="7">
        <v>226.84</v>
      </c>
      <c r="N489" s="7">
        <v>226.84</v>
      </c>
      <c r="O489" s="7">
        <v>226.84</v>
      </c>
      <c r="P489" s="6" t="s">
        <v>31</v>
      </c>
      <c r="Q489" s="39" t="s">
        <v>25</v>
      </c>
      <c r="R489" s="39" t="s">
        <v>20</v>
      </c>
      <c r="S489" s="39" t="s">
        <v>21</v>
      </c>
      <c r="T489" s="6" t="s">
        <v>21</v>
      </c>
    </row>
    <row r="490" spans="1:20" ht="12.75" customHeight="1">
      <c r="A490" s="6" t="s">
        <v>1751</v>
      </c>
      <c r="B490" s="6" t="s">
        <v>2141</v>
      </c>
      <c r="C490" s="6" t="s">
        <v>37</v>
      </c>
      <c r="D490" s="71">
        <v>17.17</v>
      </c>
      <c r="E490" s="71">
        <v>15.12</v>
      </c>
      <c r="F490" s="71">
        <v>13.09</v>
      </c>
      <c r="G490" s="71">
        <v>4.87</v>
      </c>
      <c r="H490" s="71">
        <v>7.33</v>
      </c>
      <c r="I490" s="71">
        <v>13.88</v>
      </c>
      <c r="J490" s="71">
        <v>12.08</v>
      </c>
      <c r="K490" s="71">
        <v>11.68</v>
      </c>
      <c r="L490" s="71">
        <v>13.9</v>
      </c>
      <c r="M490" s="71">
        <v>14.74</v>
      </c>
      <c r="N490" s="71">
        <v>15.84</v>
      </c>
      <c r="O490" s="71">
        <v>14.94</v>
      </c>
      <c r="P490" s="6" t="s">
        <v>18</v>
      </c>
      <c r="Q490" s="39" t="s">
        <v>25</v>
      </c>
      <c r="R490" s="39" t="s">
        <v>20</v>
      </c>
      <c r="S490" s="39" t="s">
        <v>21</v>
      </c>
      <c r="T490" s="6" t="s">
        <v>21</v>
      </c>
    </row>
    <row r="491" spans="1:20" ht="12.75" customHeight="1">
      <c r="A491" s="39" t="s">
        <v>600</v>
      </c>
      <c r="B491" s="6" t="s">
        <v>601</v>
      </c>
      <c r="C491" s="6" t="s">
        <v>37</v>
      </c>
      <c r="D491" s="7">
        <v>0</v>
      </c>
      <c r="E491" s="7">
        <v>0</v>
      </c>
      <c r="F491" s="7">
        <v>0</v>
      </c>
      <c r="G491" s="7">
        <v>0</v>
      </c>
      <c r="H491" s="7">
        <v>0</v>
      </c>
      <c r="I491" s="7">
        <v>0</v>
      </c>
      <c r="J491" s="7">
        <v>0</v>
      </c>
      <c r="K491" s="7">
        <v>0</v>
      </c>
      <c r="L491" s="7">
        <v>0</v>
      </c>
      <c r="M491" s="7">
        <v>0</v>
      </c>
      <c r="N491" s="7">
        <v>0</v>
      </c>
      <c r="O491" s="7">
        <v>0</v>
      </c>
      <c r="P491" s="6" t="s">
        <v>18</v>
      </c>
      <c r="Q491" s="39" t="s">
        <v>19</v>
      </c>
      <c r="R491" s="39" t="s">
        <v>29</v>
      </c>
      <c r="S491" s="39" t="s">
        <v>21</v>
      </c>
      <c r="T491" s="6" t="s">
        <v>21</v>
      </c>
    </row>
    <row r="492" spans="1:20" ht="12.75" customHeight="1">
      <c r="A492" s="39" t="s">
        <v>602</v>
      </c>
      <c r="B492" s="6" t="s">
        <v>603</v>
      </c>
      <c r="C492" s="6" t="s">
        <v>37</v>
      </c>
      <c r="D492" s="7">
        <v>0.01</v>
      </c>
      <c r="E492" s="7">
        <v>0.05</v>
      </c>
      <c r="F492" s="7">
        <v>0.05</v>
      </c>
      <c r="G492" s="7">
        <v>0.07</v>
      </c>
      <c r="H492" s="7">
        <v>0.1</v>
      </c>
      <c r="I492" s="7">
        <v>0.2</v>
      </c>
      <c r="J492" s="7">
        <v>0.22</v>
      </c>
      <c r="K492" s="7">
        <v>0.19</v>
      </c>
      <c r="L492" s="7">
        <v>0.17</v>
      </c>
      <c r="M492" s="7">
        <v>0.11</v>
      </c>
      <c r="N492" s="7">
        <v>0.09</v>
      </c>
      <c r="O492" s="7">
        <v>0.05</v>
      </c>
      <c r="P492" s="6" t="s">
        <v>18</v>
      </c>
      <c r="Q492" s="39" t="s">
        <v>19</v>
      </c>
      <c r="R492" s="39" t="s">
        <v>20</v>
      </c>
      <c r="S492" s="39" t="s">
        <v>21</v>
      </c>
      <c r="T492" s="6" t="s">
        <v>21</v>
      </c>
    </row>
    <row r="493" spans="1:20" ht="12.75" customHeight="1">
      <c r="A493" s="6" t="s">
        <v>1752</v>
      </c>
      <c r="B493" s="6" t="s">
        <v>2142</v>
      </c>
      <c r="C493" s="6" t="s">
        <v>158</v>
      </c>
      <c r="D493" s="7">
        <v>65.08</v>
      </c>
      <c r="E493" s="7">
        <v>65.08</v>
      </c>
      <c r="F493" s="7">
        <v>65.08</v>
      </c>
      <c r="G493" s="7">
        <v>65.08</v>
      </c>
      <c r="H493" s="7">
        <v>65.08</v>
      </c>
      <c r="I493" s="7">
        <v>65.08</v>
      </c>
      <c r="J493" s="7">
        <v>65.08</v>
      </c>
      <c r="K493" s="7">
        <v>65.08</v>
      </c>
      <c r="L493" s="7">
        <v>65.08</v>
      </c>
      <c r="M493" s="7">
        <v>65.08</v>
      </c>
      <c r="N493" s="7">
        <v>65.08</v>
      </c>
      <c r="O493" s="7">
        <v>65.08</v>
      </c>
      <c r="P493" s="6" t="s">
        <v>31</v>
      </c>
      <c r="Q493" s="39" t="s">
        <v>19</v>
      </c>
      <c r="R493" s="39" t="s">
        <v>20</v>
      </c>
      <c r="S493" s="39" t="s">
        <v>21</v>
      </c>
      <c r="T493" s="6" t="s">
        <v>21</v>
      </c>
    </row>
    <row r="494" spans="1:20" ht="12.75" customHeight="1">
      <c r="A494" s="6" t="s">
        <v>1753</v>
      </c>
      <c r="B494" s="6" t="s">
        <v>2143</v>
      </c>
      <c r="C494" s="6" t="s">
        <v>158</v>
      </c>
      <c r="D494" s="7">
        <v>97.62</v>
      </c>
      <c r="E494" s="7">
        <v>97.62</v>
      </c>
      <c r="F494" s="7">
        <v>97.62</v>
      </c>
      <c r="G494" s="7">
        <v>97.62</v>
      </c>
      <c r="H494" s="7">
        <v>97.62</v>
      </c>
      <c r="I494" s="7">
        <v>97.62</v>
      </c>
      <c r="J494" s="7">
        <v>97.62</v>
      </c>
      <c r="K494" s="7">
        <v>97.62</v>
      </c>
      <c r="L494" s="7">
        <v>97.62</v>
      </c>
      <c r="M494" s="7">
        <v>97.62</v>
      </c>
      <c r="N494" s="7">
        <v>97.62</v>
      </c>
      <c r="O494" s="7">
        <v>97.62</v>
      </c>
      <c r="P494" s="6" t="s">
        <v>31</v>
      </c>
      <c r="Q494" s="39" t="s">
        <v>19</v>
      </c>
      <c r="R494" s="39" t="s">
        <v>20</v>
      </c>
      <c r="S494" s="39" t="s">
        <v>21</v>
      </c>
      <c r="T494" s="6" t="s">
        <v>21</v>
      </c>
    </row>
    <row r="495" spans="1:20" ht="12.75" customHeight="1">
      <c r="A495" s="39" t="s">
        <v>604</v>
      </c>
      <c r="B495" s="6" t="s">
        <v>605</v>
      </c>
      <c r="C495" s="6" t="s">
        <v>27</v>
      </c>
      <c r="D495" s="7">
        <v>0.08</v>
      </c>
      <c r="E495" s="7">
        <v>0.6</v>
      </c>
      <c r="F495" s="7">
        <v>0.7</v>
      </c>
      <c r="G495" s="7">
        <v>0.88</v>
      </c>
      <c r="H495" s="7">
        <v>1.28</v>
      </c>
      <c r="I495" s="7">
        <v>2.62</v>
      </c>
      <c r="J495" s="7">
        <v>2.88</v>
      </c>
      <c r="K495" s="7">
        <v>2.48</v>
      </c>
      <c r="L495" s="7">
        <v>2.22</v>
      </c>
      <c r="M495" s="7">
        <v>1.48</v>
      </c>
      <c r="N495" s="7">
        <v>1.14</v>
      </c>
      <c r="O495" s="7">
        <v>0.7</v>
      </c>
      <c r="P495" s="6" t="s">
        <v>18</v>
      </c>
      <c r="Q495" s="39" t="s">
        <v>19</v>
      </c>
      <c r="R495" s="39" t="s">
        <v>20</v>
      </c>
      <c r="S495" s="39" t="s">
        <v>21</v>
      </c>
      <c r="T495" s="6" t="s">
        <v>21</v>
      </c>
    </row>
    <row r="496" spans="1:19" ht="12.75" customHeight="1">
      <c r="A496" s="6" t="s">
        <v>1754</v>
      </c>
      <c r="B496" s="6" t="s">
        <v>2144</v>
      </c>
      <c r="C496" s="6" t="s">
        <v>37</v>
      </c>
      <c r="D496" s="7">
        <v>109.25</v>
      </c>
      <c r="E496" s="7">
        <v>69.52</v>
      </c>
      <c r="F496" s="7">
        <v>61.54</v>
      </c>
      <c r="G496" s="7">
        <v>135.74</v>
      </c>
      <c r="H496" s="7">
        <v>240.32</v>
      </c>
      <c r="I496" s="7">
        <v>356.62</v>
      </c>
      <c r="J496" s="7">
        <v>654.27</v>
      </c>
      <c r="K496" s="7">
        <v>558.82</v>
      </c>
      <c r="L496" s="7">
        <v>336.74</v>
      </c>
      <c r="M496" s="7">
        <v>141.44</v>
      </c>
      <c r="N496" s="7">
        <v>171.87</v>
      </c>
      <c r="O496" s="7">
        <v>145.94</v>
      </c>
      <c r="P496" s="6" t="s">
        <v>31</v>
      </c>
      <c r="Q496" s="39" t="s">
        <v>19</v>
      </c>
      <c r="R496" s="39" t="s">
        <v>20</v>
      </c>
      <c r="S496" s="39" t="s">
        <v>21</v>
      </c>
    </row>
    <row r="497" spans="1:20" ht="12.75" customHeight="1">
      <c r="A497" s="40" t="s">
        <v>606</v>
      </c>
      <c r="B497" s="6" t="s">
        <v>607</v>
      </c>
      <c r="C497" s="6" t="s">
        <v>30</v>
      </c>
      <c r="D497" s="7">
        <v>0.01</v>
      </c>
      <c r="E497" s="7">
        <v>0.01</v>
      </c>
      <c r="F497" s="7">
        <v>0.01</v>
      </c>
      <c r="G497" s="7">
        <v>0.01</v>
      </c>
      <c r="H497" s="7">
        <v>0.02</v>
      </c>
      <c r="I497" s="7">
        <v>0.02</v>
      </c>
      <c r="J497" s="7">
        <v>0.02</v>
      </c>
      <c r="K497" s="7">
        <v>0.01</v>
      </c>
      <c r="L497" s="7">
        <v>0.01</v>
      </c>
      <c r="M497" s="7">
        <v>0.01</v>
      </c>
      <c r="N497" s="7">
        <v>0.01</v>
      </c>
      <c r="O497" s="7">
        <v>0.01</v>
      </c>
      <c r="P497" s="6" t="s">
        <v>18</v>
      </c>
      <c r="Q497" s="39" t="s">
        <v>19</v>
      </c>
      <c r="R497" s="39" t="s">
        <v>20</v>
      </c>
      <c r="S497" s="39" t="s">
        <v>21</v>
      </c>
      <c r="T497" s="6" t="s">
        <v>21</v>
      </c>
    </row>
    <row r="498" spans="1:20" ht="12.75" customHeight="1">
      <c r="A498" s="6" t="s">
        <v>1755</v>
      </c>
      <c r="B498" s="6" t="s">
        <v>2145</v>
      </c>
      <c r="C498" s="6" t="s">
        <v>39</v>
      </c>
      <c r="D498" s="7">
        <v>45</v>
      </c>
      <c r="E498" s="7">
        <v>45.3</v>
      </c>
      <c r="F498" s="7">
        <v>45.3</v>
      </c>
      <c r="G498" s="7">
        <v>45.3</v>
      </c>
      <c r="H498" s="7">
        <v>45.3</v>
      </c>
      <c r="I498" s="7">
        <v>45.3</v>
      </c>
      <c r="J498" s="7">
        <v>45.3</v>
      </c>
      <c r="K498" s="7">
        <v>45.3</v>
      </c>
      <c r="L498" s="7">
        <v>45.3</v>
      </c>
      <c r="M498" s="7">
        <v>45.3</v>
      </c>
      <c r="N498" s="7">
        <v>45.3</v>
      </c>
      <c r="O498" s="7">
        <v>45.3</v>
      </c>
      <c r="P498" s="6" t="s">
        <v>31</v>
      </c>
      <c r="Q498" s="39" t="s">
        <v>25</v>
      </c>
      <c r="R498" s="39" t="s">
        <v>20</v>
      </c>
      <c r="S498" s="39" t="s">
        <v>21</v>
      </c>
      <c r="T498" s="6" t="s">
        <v>21</v>
      </c>
    </row>
    <row r="499" spans="1:20" ht="12.75" customHeight="1">
      <c r="A499" s="6" t="s">
        <v>1756</v>
      </c>
      <c r="B499" s="6" t="s">
        <v>2146</v>
      </c>
      <c r="C499" s="6" t="s">
        <v>39</v>
      </c>
      <c r="D499" s="7">
        <v>45</v>
      </c>
      <c r="E499" s="7">
        <v>45.3</v>
      </c>
      <c r="F499" s="7">
        <v>45.3</v>
      </c>
      <c r="G499" s="7">
        <v>45.3</v>
      </c>
      <c r="H499" s="7">
        <v>45.3</v>
      </c>
      <c r="I499" s="7">
        <v>45.3</v>
      </c>
      <c r="J499" s="7">
        <v>45.3</v>
      </c>
      <c r="K499" s="7">
        <v>45.3</v>
      </c>
      <c r="L499" s="7">
        <v>45.3</v>
      </c>
      <c r="M499" s="7">
        <v>45.3</v>
      </c>
      <c r="N499" s="7">
        <v>45.3</v>
      </c>
      <c r="O499" s="7">
        <v>45.3</v>
      </c>
      <c r="P499" s="6" t="s">
        <v>31</v>
      </c>
      <c r="Q499" s="39" t="s">
        <v>25</v>
      </c>
      <c r="R499" s="39" t="s">
        <v>20</v>
      </c>
      <c r="S499" s="39" t="s">
        <v>21</v>
      </c>
      <c r="T499" s="6" t="s">
        <v>21</v>
      </c>
    </row>
    <row r="500" spans="1:20" ht="12.75" customHeight="1">
      <c r="A500" s="6" t="s">
        <v>1757</v>
      </c>
      <c r="B500" s="6" t="s">
        <v>2147</v>
      </c>
      <c r="C500" s="6" t="s">
        <v>39</v>
      </c>
      <c r="D500" s="7">
        <v>45</v>
      </c>
      <c r="E500" s="7">
        <v>45.3</v>
      </c>
      <c r="F500" s="7">
        <v>45.3</v>
      </c>
      <c r="G500" s="7">
        <v>45.3</v>
      </c>
      <c r="H500" s="7">
        <v>45.3</v>
      </c>
      <c r="I500" s="7">
        <v>45.3</v>
      </c>
      <c r="J500" s="7">
        <v>45.3</v>
      </c>
      <c r="K500" s="7">
        <v>45.3</v>
      </c>
      <c r="L500" s="7">
        <v>45.3</v>
      </c>
      <c r="M500" s="7">
        <v>45.3</v>
      </c>
      <c r="N500" s="7">
        <v>45.3</v>
      </c>
      <c r="O500" s="7">
        <v>45.3</v>
      </c>
      <c r="P500" s="6" t="s">
        <v>31</v>
      </c>
      <c r="Q500" s="39" t="s">
        <v>25</v>
      </c>
      <c r="R500" s="39" t="s">
        <v>20</v>
      </c>
      <c r="S500" s="39" t="s">
        <v>21</v>
      </c>
      <c r="T500" s="6" t="s">
        <v>21</v>
      </c>
    </row>
    <row r="501" spans="1:20" ht="12.75" customHeight="1">
      <c r="A501" s="40" t="s">
        <v>608</v>
      </c>
      <c r="B501" s="6" t="s">
        <v>609</v>
      </c>
      <c r="C501" s="6" t="s">
        <v>30</v>
      </c>
      <c r="D501" s="7">
        <v>0</v>
      </c>
      <c r="E501" s="7">
        <v>0</v>
      </c>
      <c r="F501" s="7">
        <v>0.53</v>
      </c>
      <c r="G501" s="7">
        <v>1.03</v>
      </c>
      <c r="H501" s="7">
        <v>1.01</v>
      </c>
      <c r="I501" s="7">
        <v>1.62</v>
      </c>
      <c r="J501" s="7">
        <v>1.61</v>
      </c>
      <c r="K501" s="7">
        <v>1.59</v>
      </c>
      <c r="L501" s="7">
        <v>1.33</v>
      </c>
      <c r="M501" s="7">
        <v>0.15</v>
      </c>
      <c r="N501" s="7">
        <v>0</v>
      </c>
      <c r="O501" s="7">
        <v>0</v>
      </c>
      <c r="P501" s="6" t="s">
        <v>18</v>
      </c>
      <c r="Q501" s="39" t="s">
        <v>19</v>
      </c>
      <c r="R501" s="39" t="s">
        <v>20</v>
      </c>
      <c r="S501" s="39" t="s">
        <v>21</v>
      </c>
      <c r="T501" s="6" t="s">
        <v>21</v>
      </c>
    </row>
    <row r="502" spans="1:19" ht="12.75" customHeight="1">
      <c r="A502" s="6" t="s">
        <v>1758</v>
      </c>
      <c r="B502" s="6" t="s">
        <v>2148</v>
      </c>
      <c r="C502" s="6" t="s">
        <v>37</v>
      </c>
      <c r="D502" s="7">
        <v>307</v>
      </c>
      <c r="E502" s="7">
        <v>307</v>
      </c>
      <c r="F502" s="7">
        <v>307</v>
      </c>
      <c r="G502" s="7">
        <v>307</v>
      </c>
      <c r="H502" s="7">
        <v>307</v>
      </c>
      <c r="I502" s="7">
        <v>307</v>
      </c>
      <c r="J502" s="7">
        <v>307</v>
      </c>
      <c r="K502" s="7">
        <v>307</v>
      </c>
      <c r="L502" s="7">
        <v>307</v>
      </c>
      <c r="M502" s="7">
        <v>307</v>
      </c>
      <c r="N502" s="7">
        <v>307</v>
      </c>
      <c r="O502" s="7">
        <v>307</v>
      </c>
      <c r="P502" s="6" t="s">
        <v>31</v>
      </c>
      <c r="Q502" s="39" t="s">
        <v>19</v>
      </c>
      <c r="R502" s="39" t="s">
        <v>20</v>
      </c>
      <c r="S502" s="39" t="s">
        <v>21</v>
      </c>
    </row>
    <row r="503" spans="1:20" ht="12.75" customHeight="1">
      <c r="A503" s="39" t="s">
        <v>1381</v>
      </c>
      <c r="B503" s="6" t="s">
        <v>1416</v>
      </c>
      <c r="C503" s="6" t="s">
        <v>27</v>
      </c>
      <c r="D503" s="7">
        <v>6.04</v>
      </c>
      <c r="E503" s="7">
        <v>6.48</v>
      </c>
      <c r="F503" s="7">
        <v>5.78</v>
      </c>
      <c r="G503" s="7">
        <v>6.11</v>
      </c>
      <c r="H503" s="7">
        <v>6.32</v>
      </c>
      <c r="I503" s="7">
        <v>4.66</v>
      </c>
      <c r="J503" s="7">
        <v>4.15</v>
      </c>
      <c r="K503" s="7">
        <v>3.89</v>
      </c>
      <c r="L503" s="7">
        <v>4</v>
      </c>
      <c r="M503" s="7">
        <v>3.35</v>
      </c>
      <c r="N503" s="7">
        <v>4.23</v>
      </c>
      <c r="O503" s="7">
        <v>5.41</v>
      </c>
      <c r="P503" s="6" t="s">
        <v>18</v>
      </c>
      <c r="Q503" s="39" t="s">
        <v>19</v>
      </c>
      <c r="R503" s="39" t="s">
        <v>20</v>
      </c>
      <c r="S503" s="39" t="s">
        <v>21</v>
      </c>
      <c r="T503" s="6" t="s">
        <v>21</v>
      </c>
    </row>
    <row r="504" spans="1:20" ht="12.75" customHeight="1">
      <c r="A504" s="39" t="s">
        <v>610</v>
      </c>
      <c r="B504" s="6" t="s">
        <v>611</v>
      </c>
      <c r="C504" s="6" t="s">
        <v>37</v>
      </c>
      <c r="D504" s="7">
        <v>0.5</v>
      </c>
      <c r="E504" s="7">
        <v>3.78</v>
      </c>
      <c r="F504" s="7">
        <v>4.41</v>
      </c>
      <c r="G504" s="7">
        <v>5.54</v>
      </c>
      <c r="H504" s="7">
        <v>8.06</v>
      </c>
      <c r="I504" s="7">
        <v>16.51</v>
      </c>
      <c r="J504" s="7">
        <v>18.14</v>
      </c>
      <c r="K504" s="7">
        <v>15.62</v>
      </c>
      <c r="L504" s="7">
        <v>13.99</v>
      </c>
      <c r="M504" s="7">
        <v>9.32</v>
      </c>
      <c r="N504" s="7">
        <v>7.18</v>
      </c>
      <c r="O504" s="7">
        <v>4.41</v>
      </c>
      <c r="P504" s="6" t="s">
        <v>18</v>
      </c>
      <c r="Q504" s="39" t="s">
        <v>25</v>
      </c>
      <c r="R504" s="39" t="s">
        <v>20</v>
      </c>
      <c r="S504" s="39" t="s">
        <v>21</v>
      </c>
      <c r="T504" s="6" t="s">
        <v>21</v>
      </c>
    </row>
    <row r="505" spans="1:20" ht="12.75" customHeight="1">
      <c r="A505" s="39" t="s">
        <v>612</v>
      </c>
      <c r="B505" s="6" t="s">
        <v>613</v>
      </c>
      <c r="C505" s="6" t="s">
        <v>37</v>
      </c>
      <c r="D505" s="7">
        <v>0.53</v>
      </c>
      <c r="E505" s="7">
        <v>3.99</v>
      </c>
      <c r="F505" s="7">
        <v>4.66</v>
      </c>
      <c r="G505" s="7">
        <v>5.85</v>
      </c>
      <c r="H505" s="7">
        <v>8.51</v>
      </c>
      <c r="I505" s="7">
        <v>17.42</v>
      </c>
      <c r="J505" s="7">
        <v>19.15</v>
      </c>
      <c r="K505" s="7">
        <v>16.49</v>
      </c>
      <c r="L505" s="7">
        <v>14.76</v>
      </c>
      <c r="M505" s="7">
        <v>9.84</v>
      </c>
      <c r="N505" s="7">
        <v>7.58</v>
      </c>
      <c r="O505" s="7">
        <v>4.66</v>
      </c>
      <c r="P505" s="6" t="s">
        <v>18</v>
      </c>
      <c r="Q505" s="39" t="s">
        <v>25</v>
      </c>
      <c r="R505" s="39" t="s">
        <v>20</v>
      </c>
      <c r="S505" s="39" t="s">
        <v>21</v>
      </c>
      <c r="T505" s="6" t="s">
        <v>21</v>
      </c>
    </row>
    <row r="506" spans="1:20" ht="12.75" customHeight="1">
      <c r="A506" s="39" t="s">
        <v>614</v>
      </c>
      <c r="B506" s="6" t="s">
        <v>615</v>
      </c>
      <c r="C506" s="6" t="s">
        <v>37</v>
      </c>
      <c r="D506" s="7">
        <v>0.53</v>
      </c>
      <c r="E506" s="7">
        <v>3.99</v>
      </c>
      <c r="F506" s="7">
        <v>4.66</v>
      </c>
      <c r="G506" s="7">
        <v>5.85</v>
      </c>
      <c r="H506" s="7">
        <v>8.51</v>
      </c>
      <c r="I506" s="7">
        <v>17.42</v>
      </c>
      <c r="J506" s="7">
        <v>19.15</v>
      </c>
      <c r="K506" s="7">
        <v>16.49</v>
      </c>
      <c r="L506" s="7">
        <v>14.76</v>
      </c>
      <c r="M506" s="7">
        <v>9.84</v>
      </c>
      <c r="N506" s="7">
        <v>7.58</v>
      </c>
      <c r="O506" s="7">
        <v>4.66</v>
      </c>
      <c r="P506" s="6" t="s">
        <v>18</v>
      </c>
      <c r="Q506" s="39" t="s">
        <v>25</v>
      </c>
      <c r="R506" s="39" t="s">
        <v>20</v>
      </c>
      <c r="S506" s="39" t="s">
        <v>21</v>
      </c>
      <c r="T506" s="6" t="s">
        <v>21</v>
      </c>
    </row>
    <row r="507" spans="1:20" ht="12.75" customHeight="1">
      <c r="A507" s="39" t="s">
        <v>616</v>
      </c>
      <c r="B507" s="6" t="s">
        <v>617</v>
      </c>
      <c r="C507" s="6" t="s">
        <v>154</v>
      </c>
      <c r="D507" s="7">
        <v>0.6</v>
      </c>
      <c r="E507" s="7">
        <v>4.5</v>
      </c>
      <c r="F507" s="7">
        <v>5.25</v>
      </c>
      <c r="G507" s="7">
        <v>6.6</v>
      </c>
      <c r="H507" s="7">
        <v>9.6</v>
      </c>
      <c r="I507" s="7">
        <v>19.65</v>
      </c>
      <c r="J507" s="7">
        <v>21.6</v>
      </c>
      <c r="K507" s="7">
        <v>18.6</v>
      </c>
      <c r="L507" s="7">
        <v>16.65</v>
      </c>
      <c r="M507" s="7">
        <v>11.1</v>
      </c>
      <c r="N507" s="7">
        <v>8.55</v>
      </c>
      <c r="O507" s="7">
        <v>5.25</v>
      </c>
      <c r="P507" s="6" t="s">
        <v>18</v>
      </c>
      <c r="Q507" s="39" t="s">
        <v>25</v>
      </c>
      <c r="R507" s="39" t="s">
        <v>20</v>
      </c>
      <c r="S507" s="39" t="s">
        <v>21</v>
      </c>
      <c r="T507" s="6" t="s">
        <v>21</v>
      </c>
    </row>
    <row r="508" spans="1:20" ht="12.75" customHeight="1">
      <c r="A508" s="39" t="s">
        <v>618</v>
      </c>
      <c r="B508" s="6" t="s">
        <v>619</v>
      </c>
      <c r="C508" s="6" t="s">
        <v>154</v>
      </c>
      <c r="D508" s="7">
        <v>0.8</v>
      </c>
      <c r="E508" s="7">
        <v>6</v>
      </c>
      <c r="F508" s="7">
        <v>7</v>
      </c>
      <c r="G508" s="7">
        <v>8.8</v>
      </c>
      <c r="H508" s="7">
        <v>12.8</v>
      </c>
      <c r="I508" s="7">
        <v>26.2</v>
      </c>
      <c r="J508" s="7">
        <v>28.8</v>
      </c>
      <c r="K508" s="7">
        <v>24.8</v>
      </c>
      <c r="L508" s="7">
        <v>22.2</v>
      </c>
      <c r="M508" s="7">
        <v>14.8</v>
      </c>
      <c r="N508" s="7">
        <v>11.4</v>
      </c>
      <c r="O508" s="7">
        <v>7</v>
      </c>
      <c r="P508" s="6" t="s">
        <v>18</v>
      </c>
      <c r="Q508" s="39" t="s">
        <v>25</v>
      </c>
      <c r="R508" s="39" t="s">
        <v>20</v>
      </c>
      <c r="S508" s="39" t="s">
        <v>21</v>
      </c>
      <c r="T508" s="6" t="s">
        <v>21</v>
      </c>
    </row>
    <row r="509" spans="1:127" s="8" customFormat="1" ht="12.75" customHeight="1">
      <c r="A509" s="39" t="s">
        <v>620</v>
      </c>
      <c r="B509" s="6" t="s">
        <v>621</v>
      </c>
      <c r="C509" s="6" t="s">
        <v>154</v>
      </c>
      <c r="D509" s="7">
        <v>0.6</v>
      </c>
      <c r="E509" s="7">
        <v>4.5</v>
      </c>
      <c r="F509" s="7">
        <v>5.25</v>
      </c>
      <c r="G509" s="7">
        <v>6.6</v>
      </c>
      <c r="H509" s="7">
        <v>9.6</v>
      </c>
      <c r="I509" s="7">
        <v>19.65</v>
      </c>
      <c r="J509" s="7">
        <v>21.6</v>
      </c>
      <c r="K509" s="7">
        <v>18.6</v>
      </c>
      <c r="L509" s="7">
        <v>16.65</v>
      </c>
      <c r="M509" s="7">
        <v>11.1</v>
      </c>
      <c r="N509" s="7">
        <v>8.55</v>
      </c>
      <c r="O509" s="7">
        <v>5.25</v>
      </c>
      <c r="P509" s="6" t="s">
        <v>18</v>
      </c>
      <c r="Q509" s="39" t="s">
        <v>25</v>
      </c>
      <c r="R509" s="39" t="s">
        <v>20</v>
      </c>
      <c r="S509" s="39" t="s">
        <v>21</v>
      </c>
      <c r="T509" s="6" t="s">
        <v>21</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row>
    <row r="510" spans="1:20" ht="12.75" customHeight="1">
      <c r="A510" s="39" t="s">
        <v>622</v>
      </c>
      <c r="B510" s="6" t="s">
        <v>623</v>
      </c>
      <c r="C510" s="6" t="s">
        <v>154</v>
      </c>
      <c r="D510" s="7">
        <v>0.08</v>
      </c>
      <c r="E510" s="7">
        <v>0.6</v>
      </c>
      <c r="F510" s="7">
        <v>0.7</v>
      </c>
      <c r="G510" s="7">
        <v>0.88</v>
      </c>
      <c r="H510" s="7">
        <v>1.28</v>
      </c>
      <c r="I510" s="7">
        <v>2.62</v>
      </c>
      <c r="J510" s="7">
        <v>2.88</v>
      </c>
      <c r="K510" s="7">
        <v>2.48</v>
      </c>
      <c r="L510" s="7">
        <v>2.22</v>
      </c>
      <c r="M510" s="7">
        <v>1.48</v>
      </c>
      <c r="N510" s="7">
        <v>1.14</v>
      </c>
      <c r="O510" s="7">
        <v>0.7</v>
      </c>
      <c r="P510" s="6" t="s">
        <v>18</v>
      </c>
      <c r="Q510" s="39" t="s">
        <v>25</v>
      </c>
      <c r="R510" s="39" t="s">
        <v>20</v>
      </c>
      <c r="S510" s="39" t="s">
        <v>21</v>
      </c>
      <c r="T510" s="6" t="s">
        <v>21</v>
      </c>
    </row>
    <row r="511" spans="1:19" ht="12.75" customHeight="1">
      <c r="A511" s="39" t="s">
        <v>624</v>
      </c>
      <c r="B511" s="6" t="s">
        <v>625</v>
      </c>
      <c r="C511" s="6" t="s">
        <v>37</v>
      </c>
      <c r="D511" s="7">
        <v>28.27</v>
      </c>
      <c r="E511" s="7">
        <v>30.07</v>
      </c>
      <c r="F511" s="7">
        <v>26.42</v>
      </c>
      <c r="G511" s="7">
        <v>25.31</v>
      </c>
      <c r="H511" s="7">
        <v>26.92</v>
      </c>
      <c r="I511" s="7">
        <v>24.67</v>
      </c>
      <c r="J511" s="7">
        <v>22.92</v>
      </c>
      <c r="K511" s="7">
        <v>17.42</v>
      </c>
      <c r="L511" s="7">
        <v>17.99</v>
      </c>
      <c r="M511" s="7">
        <v>16.69</v>
      </c>
      <c r="N511" s="7">
        <v>22.5</v>
      </c>
      <c r="O511" s="7">
        <v>27.25</v>
      </c>
      <c r="P511" s="6" t="s">
        <v>18</v>
      </c>
      <c r="Q511" s="39" t="s">
        <v>25</v>
      </c>
      <c r="R511" s="39" t="s">
        <v>20</v>
      </c>
      <c r="S511" s="39" t="s">
        <v>21</v>
      </c>
    </row>
    <row r="512" spans="1:20" ht="12.75" customHeight="1">
      <c r="A512" s="39" t="s">
        <v>626</v>
      </c>
      <c r="B512" s="6" t="s">
        <v>1417</v>
      </c>
      <c r="C512" s="6" t="s">
        <v>37</v>
      </c>
      <c r="D512" s="7">
        <v>5.3</v>
      </c>
      <c r="E512" s="7">
        <v>5.64</v>
      </c>
      <c r="F512" s="7">
        <v>4.95</v>
      </c>
      <c r="G512" s="7">
        <v>4.75</v>
      </c>
      <c r="H512" s="7">
        <v>5.05</v>
      </c>
      <c r="I512" s="7">
        <v>4.63</v>
      </c>
      <c r="J512" s="7">
        <v>4.3</v>
      </c>
      <c r="K512" s="7">
        <v>3.27</v>
      </c>
      <c r="L512" s="7">
        <v>3.37</v>
      </c>
      <c r="M512" s="7">
        <v>3.13</v>
      </c>
      <c r="N512" s="7">
        <v>4.22</v>
      </c>
      <c r="O512" s="7">
        <v>5.11</v>
      </c>
      <c r="P512" s="6" t="s">
        <v>18</v>
      </c>
      <c r="Q512" s="39" t="s">
        <v>25</v>
      </c>
      <c r="R512" s="39" t="s">
        <v>20</v>
      </c>
      <c r="S512" s="39" t="s">
        <v>21</v>
      </c>
      <c r="T512" s="6" t="s">
        <v>21</v>
      </c>
    </row>
    <row r="513" spans="1:20" ht="12.75" customHeight="1">
      <c r="A513" s="39" t="s">
        <v>1455</v>
      </c>
      <c r="B513" s="6" t="s">
        <v>2149</v>
      </c>
      <c r="C513" s="6" t="s">
        <v>37</v>
      </c>
      <c r="D513" s="7">
        <v>5.34</v>
      </c>
      <c r="E513" s="7">
        <v>5.68</v>
      </c>
      <c r="F513" s="7">
        <v>4.99</v>
      </c>
      <c r="G513" s="7">
        <v>4.78</v>
      </c>
      <c r="H513" s="7">
        <v>5.08</v>
      </c>
      <c r="I513" s="7">
        <v>4.66</v>
      </c>
      <c r="J513" s="7">
        <v>4.33</v>
      </c>
      <c r="K513" s="7">
        <v>3.29</v>
      </c>
      <c r="L513" s="7">
        <v>3.4</v>
      </c>
      <c r="M513" s="7">
        <v>3.15</v>
      </c>
      <c r="N513" s="7">
        <v>4.25</v>
      </c>
      <c r="O513" s="7">
        <v>5.14</v>
      </c>
      <c r="P513" s="6" t="s">
        <v>18</v>
      </c>
      <c r="Q513" s="39" t="s">
        <v>25</v>
      </c>
      <c r="R513" s="39" t="s">
        <v>20</v>
      </c>
      <c r="S513" s="39" t="s">
        <v>21</v>
      </c>
      <c r="T513" s="6" t="s">
        <v>21</v>
      </c>
    </row>
    <row r="514" spans="1:20" ht="12.75" customHeight="1">
      <c r="A514" s="39" t="s">
        <v>627</v>
      </c>
      <c r="B514" s="6" t="s">
        <v>628</v>
      </c>
      <c r="C514" s="6" t="s">
        <v>27</v>
      </c>
      <c r="D514" s="7">
        <v>0</v>
      </c>
      <c r="E514" s="7">
        <v>0</v>
      </c>
      <c r="F514" s="7">
        <v>0</v>
      </c>
      <c r="G514" s="7">
        <v>0</v>
      </c>
      <c r="H514" s="7">
        <v>0</v>
      </c>
      <c r="I514" s="7">
        <v>0</v>
      </c>
      <c r="J514" s="7">
        <v>0</v>
      </c>
      <c r="K514" s="7">
        <v>0</v>
      </c>
      <c r="L514" s="7">
        <v>0</v>
      </c>
      <c r="M514" s="7">
        <v>0</v>
      </c>
      <c r="N514" s="7">
        <v>0</v>
      </c>
      <c r="O514" s="7">
        <v>0</v>
      </c>
      <c r="P514" s="6" t="s">
        <v>18</v>
      </c>
      <c r="Q514" s="39" t="s">
        <v>19</v>
      </c>
      <c r="R514" s="39" t="s">
        <v>29</v>
      </c>
      <c r="S514" s="39" t="s">
        <v>21</v>
      </c>
      <c r="T514" s="6" t="s">
        <v>21</v>
      </c>
    </row>
    <row r="515" spans="1:20" ht="12.75" customHeight="1">
      <c r="A515" s="6" t="s">
        <v>1759</v>
      </c>
      <c r="B515" s="6" t="s">
        <v>2150</v>
      </c>
      <c r="C515" s="6" t="s">
        <v>39</v>
      </c>
      <c r="D515" s="7">
        <v>20</v>
      </c>
      <c r="E515" s="7">
        <v>20</v>
      </c>
      <c r="F515" s="7">
        <v>20</v>
      </c>
      <c r="G515" s="7">
        <v>20</v>
      </c>
      <c r="H515" s="7">
        <v>20</v>
      </c>
      <c r="I515" s="7">
        <v>20</v>
      </c>
      <c r="J515" s="7">
        <v>20</v>
      </c>
      <c r="K515" s="7">
        <v>20</v>
      </c>
      <c r="L515" s="7">
        <v>20</v>
      </c>
      <c r="M515" s="7">
        <v>20</v>
      </c>
      <c r="N515" s="7">
        <v>20</v>
      </c>
      <c r="O515" s="7">
        <v>20</v>
      </c>
      <c r="P515" s="6" t="s">
        <v>31</v>
      </c>
      <c r="Q515" s="39" t="s">
        <v>25</v>
      </c>
      <c r="R515" s="39" t="s">
        <v>20</v>
      </c>
      <c r="S515" s="39" t="s">
        <v>21</v>
      </c>
      <c r="T515" s="6" t="s">
        <v>21</v>
      </c>
    </row>
    <row r="516" spans="1:20" ht="12.75" customHeight="1">
      <c r="A516" s="6" t="s">
        <v>1494</v>
      </c>
      <c r="B516" s="6" t="s">
        <v>1495</v>
      </c>
      <c r="C516" s="6" t="s">
        <v>39</v>
      </c>
      <c r="D516" s="7">
        <v>10</v>
      </c>
      <c r="E516" s="7">
        <v>10</v>
      </c>
      <c r="F516" s="7">
        <v>10</v>
      </c>
      <c r="G516" s="7">
        <v>10</v>
      </c>
      <c r="H516" s="7">
        <v>10</v>
      </c>
      <c r="I516" s="7">
        <v>10</v>
      </c>
      <c r="J516" s="7">
        <v>10</v>
      </c>
      <c r="K516" s="7">
        <v>10</v>
      </c>
      <c r="L516" s="7">
        <v>10</v>
      </c>
      <c r="M516" s="7">
        <v>10</v>
      </c>
      <c r="N516" s="7">
        <v>10</v>
      </c>
      <c r="O516" s="7">
        <v>10</v>
      </c>
      <c r="P516" s="6" t="s">
        <v>31</v>
      </c>
      <c r="Q516" s="39" t="s">
        <v>25</v>
      </c>
      <c r="R516" s="39" t="s">
        <v>20</v>
      </c>
      <c r="S516" s="39" t="s">
        <v>21</v>
      </c>
      <c r="T516" s="6" t="s">
        <v>21</v>
      </c>
    </row>
    <row r="517" spans="1:20" ht="12.75" customHeight="1">
      <c r="A517" s="6" t="s">
        <v>1496</v>
      </c>
      <c r="B517" s="6" t="s">
        <v>1497</v>
      </c>
      <c r="C517" s="6" t="s">
        <v>39</v>
      </c>
      <c r="D517" s="7">
        <v>10</v>
      </c>
      <c r="E517" s="7">
        <v>10</v>
      </c>
      <c r="F517" s="7">
        <v>10</v>
      </c>
      <c r="G517" s="7">
        <v>10</v>
      </c>
      <c r="H517" s="7">
        <v>10</v>
      </c>
      <c r="I517" s="7">
        <v>10</v>
      </c>
      <c r="J517" s="7">
        <v>10</v>
      </c>
      <c r="K517" s="7">
        <v>10</v>
      </c>
      <c r="L517" s="7">
        <v>10</v>
      </c>
      <c r="M517" s="7">
        <v>10</v>
      </c>
      <c r="N517" s="7">
        <v>10</v>
      </c>
      <c r="O517" s="7">
        <v>10</v>
      </c>
      <c r="P517" s="6" t="s">
        <v>31</v>
      </c>
      <c r="Q517" s="39" t="s">
        <v>25</v>
      </c>
      <c r="R517" s="39" t="s">
        <v>20</v>
      </c>
      <c r="S517" s="39" t="s">
        <v>21</v>
      </c>
      <c r="T517" s="6" t="s">
        <v>21</v>
      </c>
    </row>
    <row r="518" spans="1:20" ht="12.75" customHeight="1">
      <c r="A518" s="6" t="s">
        <v>1760</v>
      </c>
      <c r="B518" s="6" t="s">
        <v>2151</v>
      </c>
      <c r="C518" s="6" t="s">
        <v>39</v>
      </c>
      <c r="D518" s="7">
        <v>9</v>
      </c>
      <c r="E518" s="7">
        <v>9</v>
      </c>
      <c r="F518" s="7">
        <v>9</v>
      </c>
      <c r="G518" s="7">
        <v>9</v>
      </c>
      <c r="H518" s="7">
        <v>9</v>
      </c>
      <c r="I518" s="7">
        <v>9</v>
      </c>
      <c r="J518" s="7">
        <v>9</v>
      </c>
      <c r="K518" s="7">
        <v>9</v>
      </c>
      <c r="L518" s="7">
        <v>9</v>
      </c>
      <c r="M518" s="7">
        <v>9</v>
      </c>
      <c r="N518" s="7">
        <v>9</v>
      </c>
      <c r="O518" s="7">
        <v>9</v>
      </c>
      <c r="P518" s="6" t="s">
        <v>31</v>
      </c>
      <c r="Q518" s="39" t="s">
        <v>25</v>
      </c>
      <c r="R518" s="39" t="s">
        <v>20</v>
      </c>
      <c r="S518" s="39" t="s">
        <v>21</v>
      </c>
      <c r="T518" s="6" t="s">
        <v>21</v>
      </c>
    </row>
    <row r="519" spans="1:20" ht="12.75" customHeight="1">
      <c r="A519" s="6" t="s">
        <v>1761</v>
      </c>
      <c r="B519" s="6" t="s">
        <v>2152</v>
      </c>
      <c r="C519" s="6" t="s">
        <v>39</v>
      </c>
      <c r="D519" s="7">
        <v>6</v>
      </c>
      <c r="E519" s="7">
        <v>6</v>
      </c>
      <c r="F519" s="7">
        <v>6</v>
      </c>
      <c r="G519" s="7">
        <v>6</v>
      </c>
      <c r="H519" s="7">
        <v>6</v>
      </c>
      <c r="I519" s="7">
        <v>6</v>
      </c>
      <c r="J519" s="7">
        <v>6</v>
      </c>
      <c r="K519" s="7">
        <v>6</v>
      </c>
      <c r="L519" s="7">
        <v>6</v>
      </c>
      <c r="M519" s="7">
        <v>6</v>
      </c>
      <c r="N519" s="7">
        <v>6</v>
      </c>
      <c r="O519" s="7">
        <v>6</v>
      </c>
      <c r="P519" s="6" t="s">
        <v>31</v>
      </c>
      <c r="Q519" s="39" t="s">
        <v>25</v>
      </c>
      <c r="R519" s="39" t="s">
        <v>20</v>
      </c>
      <c r="S519" s="39" t="s">
        <v>21</v>
      </c>
      <c r="T519" s="6" t="s">
        <v>21</v>
      </c>
    </row>
    <row r="520" spans="1:20" ht="12.75" customHeight="1">
      <c r="A520" s="39" t="s">
        <v>629</v>
      </c>
      <c r="B520" s="6" t="s">
        <v>630</v>
      </c>
      <c r="C520" s="6" t="s">
        <v>27</v>
      </c>
      <c r="D520" s="7">
        <v>0</v>
      </c>
      <c r="E520" s="7">
        <v>0</v>
      </c>
      <c r="F520" s="7">
        <v>0</v>
      </c>
      <c r="G520" s="7">
        <v>0</v>
      </c>
      <c r="H520" s="7">
        <v>0</v>
      </c>
      <c r="I520" s="7">
        <v>0</v>
      </c>
      <c r="J520" s="7">
        <v>0</v>
      </c>
      <c r="K520" s="7">
        <v>0</v>
      </c>
      <c r="L520" s="7">
        <v>0</v>
      </c>
      <c r="M520" s="7">
        <v>0</v>
      </c>
      <c r="N520" s="7">
        <v>0</v>
      </c>
      <c r="O520" s="7">
        <v>0</v>
      </c>
      <c r="P520" s="6" t="s">
        <v>18</v>
      </c>
      <c r="Q520" s="39" t="s">
        <v>19</v>
      </c>
      <c r="R520" s="39" t="s">
        <v>29</v>
      </c>
      <c r="S520" s="39" t="s">
        <v>21</v>
      </c>
      <c r="T520" s="6" t="s">
        <v>21</v>
      </c>
    </row>
    <row r="521" spans="1:20" ht="12.75" customHeight="1">
      <c r="A521" s="6" t="s">
        <v>1762</v>
      </c>
      <c r="B521" s="6" t="s">
        <v>2153</v>
      </c>
      <c r="C521" s="6" t="s">
        <v>154</v>
      </c>
      <c r="D521" s="7">
        <v>10</v>
      </c>
      <c r="E521" s="7">
        <v>10</v>
      </c>
      <c r="F521" s="7">
        <v>10</v>
      </c>
      <c r="G521" s="7">
        <v>10</v>
      </c>
      <c r="H521" s="7">
        <v>10</v>
      </c>
      <c r="I521" s="7">
        <v>10</v>
      </c>
      <c r="J521" s="7">
        <v>10</v>
      </c>
      <c r="K521" s="7">
        <v>10</v>
      </c>
      <c r="L521" s="7">
        <v>10</v>
      </c>
      <c r="M521" s="7">
        <v>10</v>
      </c>
      <c r="N521" s="7">
        <v>10</v>
      </c>
      <c r="O521" s="7">
        <v>10</v>
      </c>
      <c r="P521" s="6" t="s">
        <v>31</v>
      </c>
      <c r="Q521" s="39" t="s">
        <v>25</v>
      </c>
      <c r="R521" s="39" t="s">
        <v>20</v>
      </c>
      <c r="S521" s="39" t="s">
        <v>21</v>
      </c>
      <c r="T521" s="6" t="s">
        <v>21</v>
      </c>
    </row>
    <row r="522" spans="1:20" ht="12.75" customHeight="1">
      <c r="A522" s="6" t="s">
        <v>1763</v>
      </c>
      <c r="B522" s="6" t="s">
        <v>2154</v>
      </c>
      <c r="C522" s="6" t="s">
        <v>154</v>
      </c>
      <c r="D522" s="7">
        <v>10</v>
      </c>
      <c r="E522" s="7">
        <v>10</v>
      </c>
      <c r="F522" s="7">
        <v>10</v>
      </c>
      <c r="G522" s="7">
        <v>10</v>
      </c>
      <c r="H522" s="7">
        <v>10</v>
      </c>
      <c r="I522" s="7">
        <v>10</v>
      </c>
      <c r="J522" s="7">
        <v>10</v>
      </c>
      <c r="K522" s="7">
        <v>10</v>
      </c>
      <c r="L522" s="7">
        <v>10</v>
      </c>
      <c r="M522" s="7">
        <v>10</v>
      </c>
      <c r="N522" s="7">
        <v>10</v>
      </c>
      <c r="O522" s="7">
        <v>10</v>
      </c>
      <c r="P522" s="6" t="s">
        <v>31</v>
      </c>
      <c r="Q522" s="39" t="s">
        <v>25</v>
      </c>
      <c r="R522" s="39" t="s">
        <v>20</v>
      </c>
      <c r="S522" s="39" t="s">
        <v>21</v>
      </c>
      <c r="T522" s="6" t="s">
        <v>21</v>
      </c>
    </row>
    <row r="523" spans="1:20" ht="12.75" customHeight="1">
      <c r="A523" s="40" t="s">
        <v>631</v>
      </c>
      <c r="B523" s="6" t="s">
        <v>632</v>
      </c>
      <c r="C523" s="6" t="s">
        <v>158</v>
      </c>
      <c r="D523" s="7">
        <v>0</v>
      </c>
      <c r="E523" s="7">
        <v>0</v>
      </c>
      <c r="F523" s="7">
        <v>0</v>
      </c>
      <c r="G523" s="7">
        <v>0</v>
      </c>
      <c r="H523" s="7">
        <v>0</v>
      </c>
      <c r="I523" s="7">
        <v>0</v>
      </c>
      <c r="J523" s="7">
        <v>0</v>
      </c>
      <c r="K523" s="7">
        <v>0</v>
      </c>
      <c r="L523" s="7">
        <v>0</v>
      </c>
      <c r="M523" s="7">
        <v>0</v>
      </c>
      <c r="N523" s="7">
        <v>0</v>
      </c>
      <c r="O523" s="7">
        <v>0</v>
      </c>
      <c r="P523" s="6" t="s">
        <v>18</v>
      </c>
      <c r="Q523" s="39" t="s">
        <v>19</v>
      </c>
      <c r="R523" s="39" t="s">
        <v>20</v>
      </c>
      <c r="S523" s="39" t="s">
        <v>21</v>
      </c>
      <c r="T523" s="6" t="s">
        <v>21</v>
      </c>
    </row>
    <row r="524" spans="1:20" ht="12.75" customHeight="1">
      <c r="A524" s="6" t="s">
        <v>1764</v>
      </c>
      <c r="B524" s="6" t="s">
        <v>2155</v>
      </c>
      <c r="C524" s="6" t="s">
        <v>43</v>
      </c>
      <c r="D524" s="7">
        <v>198.03</v>
      </c>
      <c r="E524" s="7">
        <v>198.03</v>
      </c>
      <c r="F524" s="7">
        <v>198.03</v>
      </c>
      <c r="G524" s="7">
        <v>198.03</v>
      </c>
      <c r="H524" s="7">
        <v>198.03</v>
      </c>
      <c r="I524" s="7">
        <v>198.03</v>
      </c>
      <c r="J524" s="7">
        <v>198.03</v>
      </c>
      <c r="K524" s="7">
        <v>198.03</v>
      </c>
      <c r="L524" s="7">
        <v>198.03</v>
      </c>
      <c r="M524" s="7">
        <v>198.03</v>
      </c>
      <c r="N524" s="7">
        <v>198.03</v>
      </c>
      <c r="O524" s="7">
        <v>198.03</v>
      </c>
      <c r="P524" s="6" t="s">
        <v>31</v>
      </c>
      <c r="Q524" s="39" t="s">
        <v>19</v>
      </c>
      <c r="R524" s="39" t="s">
        <v>20</v>
      </c>
      <c r="S524" s="39" t="s">
        <v>21</v>
      </c>
      <c r="T524" s="61"/>
    </row>
    <row r="525" spans="1:20" ht="12.75" customHeight="1">
      <c r="A525" s="6" t="s">
        <v>1765</v>
      </c>
      <c r="B525" s="6" t="s">
        <v>2156</v>
      </c>
      <c r="C525" s="6" t="s">
        <v>41</v>
      </c>
      <c r="D525" s="7">
        <v>9.48</v>
      </c>
      <c r="E525" s="7">
        <v>7.36</v>
      </c>
      <c r="F525" s="7">
        <v>7.36</v>
      </c>
      <c r="G525" s="7">
        <v>7.36</v>
      </c>
      <c r="H525" s="7">
        <v>7.36</v>
      </c>
      <c r="I525" s="7">
        <v>7.36</v>
      </c>
      <c r="J525" s="7">
        <v>9.54</v>
      </c>
      <c r="K525" s="7">
        <v>10.2</v>
      </c>
      <c r="L525" s="7">
        <v>8.16</v>
      </c>
      <c r="M525" s="7">
        <v>9.36</v>
      </c>
      <c r="N525" s="7">
        <v>10.2</v>
      </c>
      <c r="O525" s="7">
        <v>10.12</v>
      </c>
      <c r="P525" s="6" t="s">
        <v>31</v>
      </c>
      <c r="Q525" s="39" t="s">
        <v>19</v>
      </c>
      <c r="R525" s="39" t="s">
        <v>20</v>
      </c>
      <c r="S525" s="39" t="s">
        <v>21</v>
      </c>
      <c r="T525" s="6" t="s">
        <v>21</v>
      </c>
    </row>
    <row r="526" spans="1:20" ht="12.75" customHeight="1">
      <c r="A526" s="6" t="s">
        <v>1766</v>
      </c>
      <c r="B526" s="6" t="s">
        <v>2157</v>
      </c>
      <c r="C526" s="6" t="s">
        <v>27</v>
      </c>
      <c r="D526" s="7">
        <v>16</v>
      </c>
      <c r="E526" s="7">
        <v>32</v>
      </c>
      <c r="F526" s="7">
        <v>32</v>
      </c>
      <c r="G526" s="7">
        <v>36</v>
      </c>
      <c r="H526" s="7">
        <v>96</v>
      </c>
      <c r="I526" s="7">
        <v>74.8</v>
      </c>
      <c r="J526" s="7">
        <v>75</v>
      </c>
      <c r="K526" s="7">
        <v>75.6</v>
      </c>
      <c r="L526" s="7">
        <v>75</v>
      </c>
      <c r="M526" s="7">
        <v>0</v>
      </c>
      <c r="N526" s="7">
        <v>0</v>
      </c>
      <c r="O526" s="7">
        <v>4</v>
      </c>
      <c r="P526" s="6" t="s">
        <v>31</v>
      </c>
      <c r="Q526" s="39" t="s">
        <v>19</v>
      </c>
      <c r="R526" s="39" t="s">
        <v>20</v>
      </c>
      <c r="S526" s="39" t="s">
        <v>21</v>
      </c>
      <c r="T526" s="6" t="s">
        <v>21</v>
      </c>
    </row>
    <row r="527" spans="1:20" ht="12.75" customHeight="1">
      <c r="A527" s="39" t="s">
        <v>633</v>
      </c>
      <c r="B527" s="6" t="s">
        <v>634</v>
      </c>
      <c r="C527" s="6" t="s">
        <v>27</v>
      </c>
      <c r="D527" s="7">
        <v>0</v>
      </c>
      <c r="E527" s="7">
        <v>0</v>
      </c>
      <c r="F527" s="7">
        <v>0</v>
      </c>
      <c r="G527" s="7">
        <v>0</v>
      </c>
      <c r="H527" s="7">
        <v>0</v>
      </c>
      <c r="I527" s="7">
        <v>0</v>
      </c>
      <c r="J527" s="7">
        <v>0</v>
      </c>
      <c r="K527" s="7">
        <v>0</v>
      </c>
      <c r="L527" s="7">
        <v>0</v>
      </c>
      <c r="M527" s="7">
        <v>0</v>
      </c>
      <c r="N527" s="7">
        <v>0</v>
      </c>
      <c r="O527" s="7">
        <v>0</v>
      </c>
      <c r="P527" s="6" t="s">
        <v>18</v>
      </c>
      <c r="Q527" s="39" t="s">
        <v>19</v>
      </c>
      <c r="R527" s="39" t="s">
        <v>29</v>
      </c>
      <c r="S527" s="39" t="s">
        <v>21</v>
      </c>
      <c r="T527" s="6" t="s">
        <v>21</v>
      </c>
    </row>
    <row r="528" spans="1:20" ht="12.75" customHeight="1">
      <c r="A528" s="39" t="s">
        <v>635</v>
      </c>
      <c r="B528" s="6" t="s">
        <v>636</v>
      </c>
      <c r="C528" s="6" t="s">
        <v>27</v>
      </c>
      <c r="D528" s="7">
        <v>0</v>
      </c>
      <c r="E528" s="7">
        <v>0</v>
      </c>
      <c r="F528" s="7">
        <v>0</v>
      </c>
      <c r="G528" s="7">
        <v>0</v>
      </c>
      <c r="H528" s="7">
        <v>0</v>
      </c>
      <c r="I528" s="7">
        <v>0</v>
      </c>
      <c r="J528" s="7">
        <v>0</v>
      </c>
      <c r="K528" s="7">
        <v>0</v>
      </c>
      <c r="L528" s="7">
        <v>0</v>
      </c>
      <c r="M528" s="7">
        <v>0</v>
      </c>
      <c r="N528" s="7">
        <v>0</v>
      </c>
      <c r="O528" s="7">
        <v>0</v>
      </c>
      <c r="P528" s="6" t="s">
        <v>18</v>
      </c>
      <c r="Q528" s="39" t="s">
        <v>19</v>
      </c>
      <c r="R528" s="39" t="s">
        <v>29</v>
      </c>
      <c r="S528" s="39" t="s">
        <v>21</v>
      </c>
      <c r="T528" s="6" t="s">
        <v>21</v>
      </c>
    </row>
    <row r="529" spans="1:20" ht="12.75" customHeight="1">
      <c r="A529" s="6" t="s">
        <v>1767</v>
      </c>
      <c r="B529" s="6" t="s">
        <v>2158</v>
      </c>
      <c r="C529" s="6" t="s">
        <v>16</v>
      </c>
      <c r="D529" s="7">
        <v>52.4</v>
      </c>
      <c r="E529" s="7">
        <v>52.4</v>
      </c>
      <c r="F529" s="7">
        <v>52.4</v>
      </c>
      <c r="G529" s="7">
        <v>52.4</v>
      </c>
      <c r="H529" s="7">
        <v>52.4</v>
      </c>
      <c r="I529" s="7">
        <v>52.4</v>
      </c>
      <c r="J529" s="7">
        <v>52.4</v>
      </c>
      <c r="K529" s="7">
        <v>52.4</v>
      </c>
      <c r="L529" s="7">
        <v>52.4</v>
      </c>
      <c r="M529" s="7">
        <v>52.4</v>
      </c>
      <c r="N529" s="7">
        <v>52.4</v>
      </c>
      <c r="O529" s="7">
        <v>52.4</v>
      </c>
      <c r="P529" s="6" t="s">
        <v>31</v>
      </c>
      <c r="Q529" s="39" t="s">
        <v>19</v>
      </c>
      <c r="R529" s="39" t="s">
        <v>20</v>
      </c>
      <c r="S529" s="39" t="s">
        <v>21</v>
      </c>
      <c r="T529" s="6" t="s">
        <v>21</v>
      </c>
    </row>
    <row r="530" spans="1:20" ht="12.75" customHeight="1">
      <c r="A530" s="6" t="s">
        <v>1768</v>
      </c>
      <c r="B530" s="6" t="s">
        <v>2159</v>
      </c>
      <c r="C530" s="6" t="s">
        <v>37</v>
      </c>
      <c r="D530" s="71">
        <v>0.87</v>
      </c>
      <c r="E530" s="71">
        <v>0.44</v>
      </c>
      <c r="F530" s="71">
        <v>0.21</v>
      </c>
      <c r="G530" s="71">
        <v>0.87</v>
      </c>
      <c r="H530" s="71">
        <v>0.79</v>
      </c>
      <c r="I530" s="71">
        <v>0.79</v>
      </c>
      <c r="J530" s="71">
        <v>0.68</v>
      </c>
      <c r="K530" s="71">
        <v>0.62</v>
      </c>
      <c r="L530" s="71">
        <v>0.46</v>
      </c>
      <c r="M530" s="71">
        <v>0.46</v>
      </c>
      <c r="N530" s="71">
        <v>0.84</v>
      </c>
      <c r="O530" s="71">
        <v>0.98</v>
      </c>
      <c r="P530" s="6" t="s">
        <v>18</v>
      </c>
      <c r="Q530" s="39" t="s">
        <v>19</v>
      </c>
      <c r="R530" s="39" t="s">
        <v>20</v>
      </c>
      <c r="S530" s="39" t="s">
        <v>21</v>
      </c>
      <c r="T530" s="6" t="s">
        <v>21</v>
      </c>
    </row>
    <row r="531" spans="1:20" ht="12.75" customHeight="1">
      <c r="A531" s="40" t="s">
        <v>637</v>
      </c>
      <c r="B531" s="6" t="s">
        <v>638</v>
      </c>
      <c r="C531" s="6" t="s">
        <v>37</v>
      </c>
      <c r="D531" s="7">
        <v>14.64</v>
      </c>
      <c r="E531" s="7">
        <v>10.77</v>
      </c>
      <c r="F531" s="7">
        <v>18.66</v>
      </c>
      <c r="G531" s="7">
        <v>23.74</v>
      </c>
      <c r="H531" s="7">
        <v>24.06</v>
      </c>
      <c r="I531" s="7">
        <v>23.87</v>
      </c>
      <c r="J531" s="7">
        <v>21.7</v>
      </c>
      <c r="K531" s="7">
        <v>18.38</v>
      </c>
      <c r="L531" s="7">
        <v>13.57</v>
      </c>
      <c r="M531" s="7">
        <v>11.48</v>
      </c>
      <c r="N531" s="7">
        <v>12.31</v>
      </c>
      <c r="O531" s="7">
        <v>13.84</v>
      </c>
      <c r="P531" s="6" t="s">
        <v>18</v>
      </c>
      <c r="Q531" s="39" t="s">
        <v>25</v>
      </c>
      <c r="R531" s="39" t="s">
        <v>20</v>
      </c>
      <c r="S531" s="39" t="s">
        <v>21</v>
      </c>
      <c r="T531" s="6" t="s">
        <v>21</v>
      </c>
    </row>
    <row r="532" spans="1:20" ht="12.75" customHeight="1">
      <c r="A532" s="6" t="s">
        <v>1769</v>
      </c>
      <c r="B532" s="6" t="s">
        <v>2160</v>
      </c>
      <c r="C532" s="6" t="s">
        <v>27</v>
      </c>
      <c r="D532" s="7">
        <v>34.5</v>
      </c>
      <c r="E532" s="7">
        <v>34.5</v>
      </c>
      <c r="F532" s="7">
        <v>34.5</v>
      </c>
      <c r="G532" s="7">
        <v>34.5</v>
      </c>
      <c r="H532" s="7">
        <v>34.5</v>
      </c>
      <c r="I532" s="7">
        <v>34.5</v>
      </c>
      <c r="J532" s="7">
        <v>34.5</v>
      </c>
      <c r="K532" s="7">
        <v>34.5</v>
      </c>
      <c r="L532" s="7">
        <v>34.5</v>
      </c>
      <c r="M532" s="7">
        <v>34.5</v>
      </c>
      <c r="N532" s="7">
        <v>34.5</v>
      </c>
      <c r="O532" s="7">
        <v>34.5</v>
      </c>
      <c r="P532" s="6" t="s">
        <v>31</v>
      </c>
      <c r="Q532" s="39" t="s">
        <v>19</v>
      </c>
      <c r="R532" s="39" t="s">
        <v>20</v>
      </c>
      <c r="S532" s="39" t="s">
        <v>21</v>
      </c>
      <c r="T532" s="6" t="s">
        <v>21</v>
      </c>
    </row>
    <row r="533" spans="1:20" ht="12.75" customHeight="1">
      <c r="A533" s="6" t="s">
        <v>1770</v>
      </c>
      <c r="B533" s="6" t="s">
        <v>2161</v>
      </c>
      <c r="C533" s="6" t="s">
        <v>27</v>
      </c>
      <c r="D533" s="7">
        <v>32</v>
      </c>
      <c r="E533" s="7">
        <v>32</v>
      </c>
      <c r="F533" s="7">
        <v>11.2</v>
      </c>
      <c r="G533" s="7">
        <v>11.2</v>
      </c>
      <c r="H533" s="7">
        <v>11.2</v>
      </c>
      <c r="I533" s="7">
        <v>32</v>
      </c>
      <c r="J533" s="7">
        <v>38.4</v>
      </c>
      <c r="K533" s="7">
        <v>39.36</v>
      </c>
      <c r="L533" s="7">
        <v>40.8</v>
      </c>
      <c r="M533" s="7">
        <v>40.8</v>
      </c>
      <c r="N533" s="7">
        <v>40.8</v>
      </c>
      <c r="O533" s="7">
        <v>40.96</v>
      </c>
      <c r="P533" s="6" t="s">
        <v>31</v>
      </c>
      <c r="Q533" s="39" t="s">
        <v>19</v>
      </c>
      <c r="R533" s="39" t="s">
        <v>20</v>
      </c>
      <c r="S533" s="39" t="s">
        <v>21</v>
      </c>
      <c r="T533" s="6" t="s">
        <v>21</v>
      </c>
    </row>
    <row r="534" spans="1:20" ht="12.75" customHeight="1">
      <c r="A534" s="40" t="s">
        <v>639</v>
      </c>
      <c r="B534" s="6" t="s">
        <v>640</v>
      </c>
      <c r="C534" s="6" t="s">
        <v>43</v>
      </c>
      <c r="D534" s="7">
        <v>3.56</v>
      </c>
      <c r="E534" s="7">
        <v>3.53</v>
      </c>
      <c r="F534" s="7">
        <v>3.56</v>
      </c>
      <c r="G534" s="7">
        <v>3.44</v>
      </c>
      <c r="H534" s="7">
        <v>3.56</v>
      </c>
      <c r="I534" s="7">
        <v>3.35</v>
      </c>
      <c r="J534" s="7">
        <v>3.56</v>
      </c>
      <c r="K534" s="7">
        <v>3.44</v>
      </c>
      <c r="L534" s="7">
        <v>3.56</v>
      </c>
      <c r="M534" s="7">
        <v>3.56</v>
      </c>
      <c r="N534" s="7">
        <v>3.56</v>
      </c>
      <c r="O534" s="7">
        <v>3.56</v>
      </c>
      <c r="P534" s="6" t="s">
        <v>18</v>
      </c>
      <c r="Q534" s="39" t="s">
        <v>19</v>
      </c>
      <c r="R534" s="39" t="s">
        <v>20</v>
      </c>
      <c r="S534" s="39" t="s">
        <v>21</v>
      </c>
      <c r="T534" s="6" t="s">
        <v>21</v>
      </c>
    </row>
    <row r="535" spans="1:20" ht="12.75" customHeight="1">
      <c r="A535" s="39" t="s">
        <v>641</v>
      </c>
      <c r="B535" s="6" t="s">
        <v>642</v>
      </c>
      <c r="C535" s="6" t="s">
        <v>37</v>
      </c>
      <c r="D535" s="7">
        <v>0.08</v>
      </c>
      <c r="E535" s="7">
        <v>0.6</v>
      </c>
      <c r="F535" s="7">
        <v>0.7</v>
      </c>
      <c r="G535" s="7">
        <v>0.88</v>
      </c>
      <c r="H535" s="7">
        <v>1.28</v>
      </c>
      <c r="I535" s="7">
        <v>2.62</v>
      </c>
      <c r="J535" s="7">
        <v>2.88</v>
      </c>
      <c r="K535" s="7">
        <v>2.48</v>
      </c>
      <c r="L535" s="7">
        <v>2.22</v>
      </c>
      <c r="M535" s="7">
        <v>1.48</v>
      </c>
      <c r="N535" s="7">
        <v>1.14</v>
      </c>
      <c r="O535" s="7">
        <v>0.7</v>
      </c>
      <c r="P535" s="6" t="s">
        <v>18</v>
      </c>
      <c r="Q535" s="39" t="s">
        <v>25</v>
      </c>
      <c r="R535" s="39" t="s">
        <v>20</v>
      </c>
      <c r="S535" s="39" t="s">
        <v>21</v>
      </c>
      <c r="T535" s="6" t="s">
        <v>21</v>
      </c>
    </row>
    <row r="536" spans="1:20" ht="12.75" customHeight="1">
      <c r="A536" s="39" t="s">
        <v>643</v>
      </c>
      <c r="B536" s="6" t="s">
        <v>644</v>
      </c>
      <c r="C536" s="6" t="s">
        <v>37</v>
      </c>
      <c r="D536" s="7">
        <v>0.08</v>
      </c>
      <c r="E536" s="7">
        <v>0.6</v>
      </c>
      <c r="F536" s="7">
        <v>0.7</v>
      </c>
      <c r="G536" s="7">
        <v>0.88</v>
      </c>
      <c r="H536" s="7">
        <v>1.28</v>
      </c>
      <c r="I536" s="7">
        <v>2.62</v>
      </c>
      <c r="J536" s="7">
        <v>2.88</v>
      </c>
      <c r="K536" s="7">
        <v>2.48</v>
      </c>
      <c r="L536" s="7">
        <v>2.22</v>
      </c>
      <c r="M536" s="7">
        <v>1.48</v>
      </c>
      <c r="N536" s="7">
        <v>1.14</v>
      </c>
      <c r="O536" s="7">
        <v>0.7</v>
      </c>
      <c r="P536" s="6" t="s">
        <v>18</v>
      </c>
      <c r="Q536" s="39" t="s">
        <v>25</v>
      </c>
      <c r="R536" s="39" t="s">
        <v>20</v>
      </c>
      <c r="S536" s="39" t="s">
        <v>21</v>
      </c>
      <c r="T536" s="6" t="s">
        <v>21</v>
      </c>
    </row>
    <row r="537" spans="1:20" ht="12.75" customHeight="1">
      <c r="A537" s="39" t="s">
        <v>645</v>
      </c>
      <c r="B537" s="6" t="s">
        <v>646</v>
      </c>
      <c r="C537" s="6" t="s">
        <v>27</v>
      </c>
      <c r="D537" s="7">
        <v>0</v>
      </c>
      <c r="E537" s="7">
        <v>0</v>
      </c>
      <c r="F537" s="7">
        <v>0</v>
      </c>
      <c r="G537" s="7">
        <v>0</v>
      </c>
      <c r="H537" s="7">
        <v>0</v>
      </c>
      <c r="I537" s="7">
        <v>0</v>
      </c>
      <c r="J537" s="7">
        <v>0</v>
      </c>
      <c r="K537" s="7">
        <v>0</v>
      </c>
      <c r="L537" s="7">
        <v>0</v>
      </c>
      <c r="M537" s="7">
        <v>0</v>
      </c>
      <c r="N537" s="7">
        <v>0</v>
      </c>
      <c r="O537" s="7">
        <v>0</v>
      </c>
      <c r="P537" s="6" t="s">
        <v>18</v>
      </c>
      <c r="Q537" s="39" t="s">
        <v>19</v>
      </c>
      <c r="R537" s="39" t="s">
        <v>29</v>
      </c>
      <c r="S537" s="39" t="s">
        <v>21</v>
      </c>
      <c r="T537" s="6" t="s">
        <v>21</v>
      </c>
    </row>
    <row r="538" spans="1:20" ht="12.75" customHeight="1">
      <c r="A538" s="39" t="s">
        <v>647</v>
      </c>
      <c r="B538" s="6" t="s">
        <v>648</v>
      </c>
      <c r="C538" s="6" t="s">
        <v>27</v>
      </c>
      <c r="D538" s="7">
        <v>0</v>
      </c>
      <c r="E538" s="7">
        <v>0</v>
      </c>
      <c r="F538" s="7">
        <v>0</v>
      </c>
      <c r="G538" s="7">
        <v>0</v>
      </c>
      <c r="H538" s="7">
        <v>0</v>
      </c>
      <c r="I538" s="7">
        <v>0</v>
      </c>
      <c r="J538" s="7">
        <v>0</v>
      </c>
      <c r="K538" s="7">
        <v>0</v>
      </c>
      <c r="L538" s="7">
        <v>0</v>
      </c>
      <c r="M538" s="7">
        <v>0</v>
      </c>
      <c r="N538" s="7">
        <v>0</v>
      </c>
      <c r="O538" s="7">
        <v>0</v>
      </c>
      <c r="P538" s="6" t="s">
        <v>18</v>
      </c>
      <c r="Q538" s="39" t="s">
        <v>19</v>
      </c>
      <c r="R538" s="39" t="s">
        <v>29</v>
      </c>
      <c r="S538" s="39" t="s">
        <v>21</v>
      </c>
      <c r="T538" s="6" t="s">
        <v>21</v>
      </c>
    </row>
    <row r="539" spans="1:20" ht="12.75" customHeight="1">
      <c r="A539" s="6" t="s">
        <v>1771</v>
      </c>
      <c r="B539" s="6" t="s">
        <v>2162</v>
      </c>
      <c r="C539" s="6" t="s">
        <v>37</v>
      </c>
      <c r="D539" s="7">
        <v>44.6</v>
      </c>
      <c r="E539" s="7">
        <v>44.6</v>
      </c>
      <c r="F539" s="7">
        <v>44.6</v>
      </c>
      <c r="G539" s="7">
        <v>44.6</v>
      </c>
      <c r="H539" s="7">
        <v>44.6</v>
      </c>
      <c r="I539" s="7">
        <v>44.6</v>
      </c>
      <c r="J539" s="7">
        <v>44.6</v>
      </c>
      <c r="K539" s="7">
        <v>44.6</v>
      </c>
      <c r="L539" s="7">
        <v>44.6</v>
      </c>
      <c r="M539" s="7">
        <v>44.6</v>
      </c>
      <c r="N539" s="7">
        <v>44.6</v>
      </c>
      <c r="O539" s="7">
        <v>44.6</v>
      </c>
      <c r="P539" s="6" t="s">
        <v>31</v>
      </c>
      <c r="Q539" s="39" t="s">
        <v>19</v>
      </c>
      <c r="R539" s="39" t="s">
        <v>20</v>
      </c>
      <c r="S539" s="39" t="s">
        <v>21</v>
      </c>
      <c r="T539" s="6" t="s">
        <v>21</v>
      </c>
    </row>
    <row r="540" spans="1:20" ht="12.75" customHeight="1">
      <c r="A540" s="39" t="s">
        <v>649</v>
      </c>
      <c r="B540" s="6" t="s">
        <v>650</v>
      </c>
      <c r="C540" s="6" t="s">
        <v>27</v>
      </c>
      <c r="D540" s="7">
        <v>0</v>
      </c>
      <c r="E540" s="7">
        <v>0</v>
      </c>
      <c r="F540" s="7">
        <v>0</v>
      </c>
      <c r="G540" s="7">
        <v>0</v>
      </c>
      <c r="H540" s="7">
        <v>0</v>
      </c>
      <c r="I540" s="7">
        <v>0</v>
      </c>
      <c r="J540" s="7">
        <v>0</v>
      </c>
      <c r="K540" s="7">
        <v>0</v>
      </c>
      <c r="L540" s="7">
        <v>0</v>
      </c>
      <c r="M540" s="7">
        <v>0</v>
      </c>
      <c r="N540" s="7">
        <v>0</v>
      </c>
      <c r="O540" s="7">
        <v>0</v>
      </c>
      <c r="P540" s="6" t="s">
        <v>18</v>
      </c>
      <c r="Q540" s="39" t="s">
        <v>19</v>
      </c>
      <c r="R540" s="39" t="s">
        <v>29</v>
      </c>
      <c r="S540" s="39" t="s">
        <v>21</v>
      </c>
      <c r="T540" s="6" t="s">
        <v>21</v>
      </c>
    </row>
    <row r="541" spans="1:20" ht="12.75" customHeight="1">
      <c r="A541" s="39" t="s">
        <v>2361</v>
      </c>
      <c r="B541" s="6" t="s">
        <v>2399</v>
      </c>
      <c r="C541" s="6" t="s">
        <v>37</v>
      </c>
      <c r="D541" s="7">
        <v>0.32</v>
      </c>
      <c r="E541" s="7">
        <v>2.4</v>
      </c>
      <c r="F541" s="7">
        <v>2.8</v>
      </c>
      <c r="G541" s="7">
        <v>3.52</v>
      </c>
      <c r="H541" s="7">
        <v>5.12</v>
      </c>
      <c r="I541" s="7">
        <v>10.48</v>
      </c>
      <c r="J541" s="7">
        <v>11.52</v>
      </c>
      <c r="K541" s="7">
        <v>9.92</v>
      </c>
      <c r="L541" s="7">
        <v>8.88</v>
      </c>
      <c r="M541" s="7">
        <v>5.92</v>
      </c>
      <c r="N541" s="7">
        <v>4.56</v>
      </c>
      <c r="O541" s="7">
        <v>2.8</v>
      </c>
      <c r="P541" s="6" t="s">
        <v>18</v>
      </c>
      <c r="Q541" s="39" t="s">
        <v>25</v>
      </c>
      <c r="R541" s="39" t="s">
        <v>20</v>
      </c>
      <c r="S541" s="39" t="s">
        <v>21</v>
      </c>
      <c r="T541" s="6" t="s">
        <v>21</v>
      </c>
    </row>
    <row r="542" spans="1:20" ht="12.75" customHeight="1">
      <c r="A542" s="40" t="s">
        <v>651</v>
      </c>
      <c r="B542" s="6" t="s">
        <v>1418</v>
      </c>
      <c r="C542" s="6" t="s">
        <v>37</v>
      </c>
      <c r="D542" s="7">
        <v>6.02</v>
      </c>
      <c r="E542" s="7">
        <v>5.66</v>
      </c>
      <c r="F542" s="7">
        <v>6.5</v>
      </c>
      <c r="G542" s="7">
        <v>7.34</v>
      </c>
      <c r="H542" s="7">
        <v>7.49</v>
      </c>
      <c r="I542" s="7">
        <v>6.53</v>
      </c>
      <c r="J542" s="7">
        <v>6.02</v>
      </c>
      <c r="K542" s="7">
        <v>4.64</v>
      </c>
      <c r="L542" s="7">
        <v>4.5</v>
      </c>
      <c r="M542" s="7">
        <v>3.53</v>
      </c>
      <c r="N542" s="7">
        <v>3.6</v>
      </c>
      <c r="O542" s="7">
        <v>4.05</v>
      </c>
      <c r="P542" s="6" t="s">
        <v>18</v>
      </c>
      <c r="Q542" s="39" t="s">
        <v>19</v>
      </c>
      <c r="R542" s="39" t="s">
        <v>20</v>
      </c>
      <c r="S542" s="39" t="s">
        <v>21</v>
      </c>
      <c r="T542" s="6" t="s">
        <v>21</v>
      </c>
    </row>
    <row r="543" spans="1:20" ht="12.75" customHeight="1">
      <c r="A543" s="6" t="s">
        <v>1772</v>
      </c>
      <c r="B543" s="6" t="s">
        <v>2163</v>
      </c>
      <c r="C543" s="6" t="s">
        <v>154</v>
      </c>
      <c r="D543" s="7">
        <v>0</v>
      </c>
      <c r="E543" s="7">
        <v>0</v>
      </c>
      <c r="F543" s="7">
        <v>0</v>
      </c>
      <c r="G543" s="7">
        <v>0</v>
      </c>
      <c r="H543" s="7">
        <v>0</v>
      </c>
      <c r="I543" s="7">
        <v>0</v>
      </c>
      <c r="J543" s="7">
        <v>0</v>
      </c>
      <c r="K543" s="7">
        <v>0</v>
      </c>
      <c r="L543" s="7">
        <v>0</v>
      </c>
      <c r="M543" s="7">
        <v>0</v>
      </c>
      <c r="N543" s="7">
        <v>0</v>
      </c>
      <c r="O543" s="7">
        <v>0</v>
      </c>
      <c r="P543" s="6" t="s">
        <v>31</v>
      </c>
      <c r="Q543" s="39" t="s">
        <v>25</v>
      </c>
      <c r="R543" s="39" t="s">
        <v>29</v>
      </c>
      <c r="S543" s="39" t="s">
        <v>21</v>
      </c>
      <c r="T543" s="6" t="s">
        <v>21</v>
      </c>
    </row>
    <row r="544" spans="1:20" ht="12.75" customHeight="1">
      <c r="A544" s="40" t="s">
        <v>652</v>
      </c>
      <c r="B544" s="6" t="s">
        <v>653</v>
      </c>
      <c r="C544" s="6" t="s">
        <v>39</v>
      </c>
      <c r="D544" s="7">
        <v>0</v>
      </c>
      <c r="E544" s="7">
        <v>0</v>
      </c>
      <c r="F544" s="7">
        <v>0</v>
      </c>
      <c r="G544" s="7">
        <v>0</v>
      </c>
      <c r="H544" s="7">
        <v>0</v>
      </c>
      <c r="I544" s="7">
        <v>0</v>
      </c>
      <c r="J544" s="7">
        <v>0</v>
      </c>
      <c r="K544" s="7">
        <v>0</v>
      </c>
      <c r="L544" s="7">
        <v>0</v>
      </c>
      <c r="M544" s="7">
        <v>0</v>
      </c>
      <c r="N544" s="7">
        <v>0</v>
      </c>
      <c r="O544" s="7">
        <v>0</v>
      </c>
      <c r="P544" s="6" t="s">
        <v>18</v>
      </c>
      <c r="Q544" s="39" t="s">
        <v>25</v>
      </c>
      <c r="R544" s="39" t="s">
        <v>20</v>
      </c>
      <c r="S544" s="39" t="s">
        <v>21</v>
      </c>
      <c r="T544" s="6" t="s">
        <v>21</v>
      </c>
    </row>
    <row r="545" spans="1:20" ht="12.75" customHeight="1">
      <c r="A545" s="6" t="s">
        <v>1773</v>
      </c>
      <c r="B545" s="6" t="s">
        <v>2164</v>
      </c>
      <c r="C545" s="6" t="s">
        <v>154</v>
      </c>
      <c r="D545" s="7">
        <v>20</v>
      </c>
      <c r="E545" s="7">
        <v>20</v>
      </c>
      <c r="F545" s="7">
        <v>20</v>
      </c>
      <c r="G545" s="7">
        <v>20</v>
      </c>
      <c r="H545" s="7">
        <v>20</v>
      </c>
      <c r="I545" s="7">
        <v>20</v>
      </c>
      <c r="J545" s="7">
        <v>20</v>
      </c>
      <c r="K545" s="7">
        <v>20</v>
      </c>
      <c r="L545" s="7">
        <v>20</v>
      </c>
      <c r="M545" s="7">
        <v>20</v>
      </c>
      <c r="N545" s="7">
        <v>20</v>
      </c>
      <c r="O545" s="7">
        <v>20</v>
      </c>
      <c r="P545" s="6" t="s">
        <v>31</v>
      </c>
      <c r="Q545" s="39" t="s">
        <v>25</v>
      </c>
      <c r="R545" s="39" t="s">
        <v>20</v>
      </c>
      <c r="S545" s="39" t="s">
        <v>21</v>
      </c>
      <c r="T545" s="6" t="s">
        <v>21</v>
      </c>
    </row>
    <row r="546" spans="1:20" ht="12.75" customHeight="1">
      <c r="A546" s="6" t="s">
        <v>1774</v>
      </c>
      <c r="B546" s="6" t="s">
        <v>2165</v>
      </c>
      <c r="C546" s="6" t="s">
        <v>154</v>
      </c>
      <c r="D546" s="7">
        <v>20</v>
      </c>
      <c r="E546" s="7">
        <v>20</v>
      </c>
      <c r="F546" s="7">
        <v>20</v>
      </c>
      <c r="G546" s="7">
        <v>20</v>
      </c>
      <c r="H546" s="7">
        <v>20</v>
      </c>
      <c r="I546" s="7">
        <v>20</v>
      </c>
      <c r="J546" s="7">
        <v>20</v>
      </c>
      <c r="K546" s="7">
        <v>20</v>
      </c>
      <c r="L546" s="7">
        <v>20</v>
      </c>
      <c r="M546" s="7">
        <v>20</v>
      </c>
      <c r="N546" s="7">
        <v>20</v>
      </c>
      <c r="O546" s="7">
        <v>20</v>
      </c>
      <c r="P546" s="6" t="s">
        <v>31</v>
      </c>
      <c r="Q546" s="39" t="s">
        <v>25</v>
      </c>
      <c r="R546" s="39" t="s">
        <v>20</v>
      </c>
      <c r="S546" s="39" t="s">
        <v>21</v>
      </c>
      <c r="T546" s="6" t="s">
        <v>21</v>
      </c>
    </row>
    <row r="547" spans="1:20" ht="12.75" customHeight="1">
      <c r="A547" s="39" t="s">
        <v>654</v>
      </c>
      <c r="B547" s="6" t="s">
        <v>655</v>
      </c>
      <c r="C547" s="6" t="s">
        <v>16</v>
      </c>
      <c r="D547" s="7">
        <v>0.24</v>
      </c>
      <c r="E547" s="7">
        <v>1.8</v>
      </c>
      <c r="F547" s="7">
        <v>2.1</v>
      </c>
      <c r="G547" s="7">
        <v>2.64</v>
      </c>
      <c r="H547" s="7">
        <v>3.84</v>
      </c>
      <c r="I547" s="7">
        <v>7.86</v>
      </c>
      <c r="J547" s="7">
        <v>8.64</v>
      </c>
      <c r="K547" s="7">
        <v>7.44</v>
      </c>
      <c r="L547" s="7">
        <v>6.66</v>
      </c>
      <c r="M547" s="7">
        <v>4.44</v>
      </c>
      <c r="N547" s="7">
        <v>3.42</v>
      </c>
      <c r="O547" s="7">
        <v>2.1</v>
      </c>
      <c r="P547" s="6" t="s">
        <v>18</v>
      </c>
      <c r="Q547" s="39" t="s">
        <v>19</v>
      </c>
      <c r="R547" s="39" t="s">
        <v>20</v>
      </c>
      <c r="S547" s="39" t="s">
        <v>21</v>
      </c>
      <c r="T547" s="6" t="s">
        <v>21</v>
      </c>
    </row>
    <row r="548" spans="1:20" ht="12.75" customHeight="1">
      <c r="A548" s="39" t="s">
        <v>656</v>
      </c>
      <c r="B548" s="6" t="s">
        <v>657</v>
      </c>
      <c r="C548" s="6" t="s">
        <v>16</v>
      </c>
      <c r="D548" s="7">
        <v>0.08</v>
      </c>
      <c r="E548" s="7">
        <v>0.6</v>
      </c>
      <c r="F548" s="7">
        <v>0.7</v>
      </c>
      <c r="G548" s="7">
        <v>0.88</v>
      </c>
      <c r="H548" s="7">
        <v>1.28</v>
      </c>
      <c r="I548" s="7">
        <v>2.62</v>
      </c>
      <c r="J548" s="7">
        <v>2.88</v>
      </c>
      <c r="K548" s="7">
        <v>2.48</v>
      </c>
      <c r="L548" s="7">
        <v>2.22</v>
      </c>
      <c r="M548" s="7">
        <v>1.48</v>
      </c>
      <c r="N548" s="7">
        <v>1.14</v>
      </c>
      <c r="O548" s="7">
        <v>0.7</v>
      </c>
      <c r="P548" s="6" t="s">
        <v>18</v>
      </c>
      <c r="Q548" s="39" t="s">
        <v>19</v>
      </c>
      <c r="R548" s="39" t="s">
        <v>20</v>
      </c>
      <c r="S548" s="39" t="s">
        <v>21</v>
      </c>
      <c r="T548" s="6" t="s">
        <v>21</v>
      </c>
    </row>
    <row r="549" spans="1:20" ht="12.75" customHeight="1">
      <c r="A549" s="39" t="s">
        <v>658</v>
      </c>
      <c r="B549" s="6" t="s">
        <v>659</v>
      </c>
      <c r="C549" s="6" t="s">
        <v>16</v>
      </c>
      <c r="D549" s="7">
        <v>0.06</v>
      </c>
      <c r="E549" s="7">
        <v>0.45</v>
      </c>
      <c r="F549" s="7">
        <v>0.52</v>
      </c>
      <c r="G549" s="7">
        <v>0.66</v>
      </c>
      <c r="H549" s="7">
        <v>0.96</v>
      </c>
      <c r="I549" s="7">
        <v>1.96</v>
      </c>
      <c r="J549" s="7">
        <v>2.16</v>
      </c>
      <c r="K549" s="7">
        <v>1.86</v>
      </c>
      <c r="L549" s="7">
        <v>1.66</v>
      </c>
      <c r="M549" s="7">
        <v>1.11</v>
      </c>
      <c r="N549" s="7">
        <v>0.85</v>
      </c>
      <c r="O549" s="7">
        <v>0.52</v>
      </c>
      <c r="P549" s="6" t="s">
        <v>18</v>
      </c>
      <c r="Q549" s="39" t="s">
        <v>19</v>
      </c>
      <c r="R549" s="39" t="s">
        <v>20</v>
      </c>
      <c r="S549" s="39" t="s">
        <v>21</v>
      </c>
      <c r="T549" s="6" t="s">
        <v>21</v>
      </c>
    </row>
    <row r="550" spans="1:20" ht="12.75" customHeight="1">
      <c r="A550" s="39" t="s">
        <v>660</v>
      </c>
      <c r="B550" s="6" t="s">
        <v>661</v>
      </c>
      <c r="C550" s="6" t="s">
        <v>16</v>
      </c>
      <c r="D550" s="7">
        <v>0.11</v>
      </c>
      <c r="E550" s="7">
        <v>0.8</v>
      </c>
      <c r="F550" s="7">
        <v>0.93</v>
      </c>
      <c r="G550" s="7">
        <v>1.17</v>
      </c>
      <c r="H550" s="7">
        <v>1.71</v>
      </c>
      <c r="I550" s="7">
        <v>3.49</v>
      </c>
      <c r="J550" s="7">
        <v>3.84</v>
      </c>
      <c r="K550" s="7">
        <v>3.31</v>
      </c>
      <c r="L550" s="7">
        <v>2.96</v>
      </c>
      <c r="M550" s="7">
        <v>1.97</v>
      </c>
      <c r="N550" s="7">
        <v>1.52</v>
      </c>
      <c r="O550" s="7">
        <v>0.93</v>
      </c>
      <c r="P550" s="6" t="s">
        <v>18</v>
      </c>
      <c r="Q550" s="39" t="s">
        <v>19</v>
      </c>
      <c r="R550" s="39" t="s">
        <v>20</v>
      </c>
      <c r="S550" s="39" t="s">
        <v>21</v>
      </c>
      <c r="T550" s="6" t="s">
        <v>21</v>
      </c>
    </row>
    <row r="551" spans="1:20" ht="12.75" customHeight="1">
      <c r="A551" s="39" t="s">
        <v>662</v>
      </c>
      <c r="B551" s="6" t="s">
        <v>663</v>
      </c>
      <c r="C551" s="6" t="s">
        <v>16</v>
      </c>
      <c r="D551" s="7">
        <v>0.07</v>
      </c>
      <c r="E551" s="7">
        <v>0.5</v>
      </c>
      <c r="F551" s="7">
        <v>0.58</v>
      </c>
      <c r="G551" s="7">
        <v>0.73</v>
      </c>
      <c r="H551" s="7">
        <v>1.07</v>
      </c>
      <c r="I551" s="7">
        <v>2.18</v>
      </c>
      <c r="J551" s="7">
        <v>2.4</v>
      </c>
      <c r="K551" s="7">
        <v>2.07</v>
      </c>
      <c r="L551" s="7">
        <v>1.85</v>
      </c>
      <c r="M551" s="7">
        <v>1.23</v>
      </c>
      <c r="N551" s="7">
        <v>0.95</v>
      </c>
      <c r="O551" s="7">
        <v>0.58</v>
      </c>
      <c r="P551" s="6" t="s">
        <v>18</v>
      </c>
      <c r="Q551" s="39" t="s">
        <v>19</v>
      </c>
      <c r="R551" s="39" t="s">
        <v>20</v>
      </c>
      <c r="S551" s="39" t="s">
        <v>21</v>
      </c>
      <c r="T551" s="6" t="s">
        <v>21</v>
      </c>
    </row>
    <row r="552" spans="1:20" ht="12.75" customHeight="1">
      <c r="A552" s="6" t="s">
        <v>1775</v>
      </c>
      <c r="B552" s="6" t="s">
        <v>2166</v>
      </c>
      <c r="C552" s="6" t="s">
        <v>37</v>
      </c>
      <c r="D552" s="7">
        <v>259.8</v>
      </c>
      <c r="E552" s="7">
        <v>259.8</v>
      </c>
      <c r="F552" s="7">
        <v>259.8</v>
      </c>
      <c r="G552" s="7">
        <v>259.8</v>
      </c>
      <c r="H552" s="7">
        <v>259.8</v>
      </c>
      <c r="I552" s="7">
        <v>259.8</v>
      </c>
      <c r="J552" s="7">
        <v>259.8</v>
      </c>
      <c r="K552" s="7">
        <v>259.8</v>
      </c>
      <c r="L552" s="7">
        <v>259.8</v>
      </c>
      <c r="M552" s="7">
        <v>259.8</v>
      </c>
      <c r="N552" s="7">
        <v>259.8</v>
      </c>
      <c r="O552" s="7">
        <v>259.8</v>
      </c>
      <c r="P552" s="6" t="s">
        <v>31</v>
      </c>
      <c r="Q552" s="39" t="s">
        <v>19</v>
      </c>
      <c r="R552" s="39" t="s">
        <v>20</v>
      </c>
      <c r="S552" s="39" t="s">
        <v>21</v>
      </c>
      <c r="T552" s="6" t="s">
        <v>21</v>
      </c>
    </row>
    <row r="553" spans="1:20" ht="12.75" customHeight="1">
      <c r="A553" s="6" t="s">
        <v>1776</v>
      </c>
      <c r="B553" s="6" t="s">
        <v>2167</v>
      </c>
      <c r="C553" s="6" t="s">
        <v>37</v>
      </c>
      <c r="D553" s="7">
        <v>260.2</v>
      </c>
      <c r="E553" s="7">
        <v>260.2</v>
      </c>
      <c r="F553" s="7">
        <v>260.2</v>
      </c>
      <c r="G553" s="7">
        <v>260.2</v>
      </c>
      <c r="H553" s="7">
        <v>260.2</v>
      </c>
      <c r="I553" s="7">
        <v>260.2</v>
      </c>
      <c r="J553" s="7">
        <v>260.2</v>
      </c>
      <c r="K553" s="7">
        <v>260.2</v>
      </c>
      <c r="L553" s="7">
        <v>260.2</v>
      </c>
      <c r="M553" s="7">
        <v>260.2</v>
      </c>
      <c r="N553" s="7">
        <v>260.2</v>
      </c>
      <c r="O553" s="7">
        <v>260.2</v>
      </c>
      <c r="P553" s="6" t="s">
        <v>31</v>
      </c>
      <c r="Q553" s="39" t="s">
        <v>19</v>
      </c>
      <c r="R553" s="39" t="s">
        <v>20</v>
      </c>
      <c r="S553" s="39" t="s">
        <v>21</v>
      </c>
      <c r="T553" s="6" t="s">
        <v>21</v>
      </c>
    </row>
    <row r="554" spans="1:20" ht="12.75" customHeight="1">
      <c r="A554" s="6" t="s">
        <v>1777</v>
      </c>
      <c r="B554" s="6" t="s">
        <v>2168</v>
      </c>
      <c r="C554" s="6" t="s">
        <v>37</v>
      </c>
      <c r="D554" s="7">
        <v>256.15</v>
      </c>
      <c r="E554" s="7">
        <v>256.15</v>
      </c>
      <c r="F554" s="7">
        <v>256.15</v>
      </c>
      <c r="G554" s="7">
        <v>256.15</v>
      </c>
      <c r="H554" s="7">
        <v>256.15</v>
      </c>
      <c r="I554" s="7">
        <v>256.15</v>
      </c>
      <c r="J554" s="7">
        <v>256.15</v>
      </c>
      <c r="K554" s="7">
        <v>256.15</v>
      </c>
      <c r="L554" s="7">
        <v>256.15</v>
      </c>
      <c r="M554" s="7">
        <v>256.15</v>
      </c>
      <c r="N554" s="7">
        <v>256.15</v>
      </c>
      <c r="O554" s="7">
        <v>256.15</v>
      </c>
      <c r="P554" s="6" t="s">
        <v>31</v>
      </c>
      <c r="Q554" s="39" t="s">
        <v>19</v>
      </c>
      <c r="R554" s="39" t="s">
        <v>20</v>
      </c>
      <c r="S554" s="39" t="s">
        <v>21</v>
      </c>
      <c r="T554" s="6" t="s">
        <v>21</v>
      </c>
    </row>
    <row r="555" spans="1:20" ht="12.75" customHeight="1">
      <c r="A555" s="6" t="s">
        <v>1778</v>
      </c>
      <c r="B555" s="6" t="s">
        <v>2169</v>
      </c>
      <c r="C555" s="6" t="s">
        <v>37</v>
      </c>
      <c r="D555" s="7">
        <v>253.29</v>
      </c>
      <c r="E555" s="7">
        <v>253.29</v>
      </c>
      <c r="F555" s="7">
        <v>253.29</v>
      </c>
      <c r="G555" s="7">
        <v>253.29</v>
      </c>
      <c r="H555" s="7">
        <v>253.29</v>
      </c>
      <c r="I555" s="7">
        <v>253.29</v>
      </c>
      <c r="J555" s="7">
        <v>253.29</v>
      </c>
      <c r="K555" s="7">
        <v>253.29</v>
      </c>
      <c r="L555" s="7">
        <v>253.29</v>
      </c>
      <c r="M555" s="7">
        <v>253.29</v>
      </c>
      <c r="N555" s="7">
        <v>253.29</v>
      </c>
      <c r="O555" s="7">
        <v>253.29</v>
      </c>
      <c r="P555" s="6" t="s">
        <v>31</v>
      </c>
      <c r="Q555" s="39" t="s">
        <v>19</v>
      </c>
      <c r="R555" s="39" t="s">
        <v>20</v>
      </c>
      <c r="S555" s="39" t="s">
        <v>21</v>
      </c>
      <c r="T555" s="6" t="s">
        <v>21</v>
      </c>
    </row>
    <row r="556" spans="1:20" ht="12.75" customHeight="1">
      <c r="A556" s="6" t="s">
        <v>1779</v>
      </c>
      <c r="B556" s="6" t="s">
        <v>2170</v>
      </c>
      <c r="C556" s="6" t="s">
        <v>154</v>
      </c>
      <c r="D556" s="7">
        <v>49</v>
      </c>
      <c r="E556" s="7">
        <v>49</v>
      </c>
      <c r="F556" s="7">
        <v>49</v>
      </c>
      <c r="G556" s="7">
        <v>49</v>
      </c>
      <c r="H556" s="7">
        <v>49</v>
      </c>
      <c r="I556" s="7">
        <v>49</v>
      </c>
      <c r="J556" s="7">
        <v>49</v>
      </c>
      <c r="K556" s="7">
        <v>49</v>
      </c>
      <c r="L556" s="7">
        <v>49</v>
      </c>
      <c r="M556" s="7">
        <v>49</v>
      </c>
      <c r="N556" s="7">
        <v>49</v>
      </c>
      <c r="O556" s="7">
        <v>49</v>
      </c>
      <c r="P556" s="6" t="s">
        <v>31</v>
      </c>
      <c r="Q556" s="39" t="s">
        <v>25</v>
      </c>
      <c r="R556" s="39" t="s">
        <v>20</v>
      </c>
      <c r="S556" s="39" t="s">
        <v>21</v>
      </c>
      <c r="T556" s="6" t="s">
        <v>21</v>
      </c>
    </row>
    <row r="557" spans="1:20" ht="12.75" customHeight="1">
      <c r="A557" s="6" t="s">
        <v>1780</v>
      </c>
      <c r="B557" s="6" t="s">
        <v>2171</v>
      </c>
      <c r="C557" s="6" t="s">
        <v>154</v>
      </c>
      <c r="D557" s="7">
        <v>49</v>
      </c>
      <c r="E557" s="7">
        <v>49</v>
      </c>
      <c r="F557" s="7">
        <v>49</v>
      </c>
      <c r="G557" s="7">
        <v>49</v>
      </c>
      <c r="H557" s="7">
        <v>49</v>
      </c>
      <c r="I557" s="7">
        <v>49</v>
      </c>
      <c r="J557" s="7">
        <v>49</v>
      </c>
      <c r="K557" s="7">
        <v>49</v>
      </c>
      <c r="L557" s="7">
        <v>49</v>
      </c>
      <c r="M557" s="7">
        <v>49</v>
      </c>
      <c r="N557" s="7">
        <v>49</v>
      </c>
      <c r="O557" s="7">
        <v>49</v>
      </c>
      <c r="P557" s="6" t="s">
        <v>31</v>
      </c>
      <c r="Q557" s="39" t="s">
        <v>25</v>
      </c>
      <c r="R557" s="39" t="s">
        <v>20</v>
      </c>
      <c r="S557" s="39" t="s">
        <v>21</v>
      </c>
      <c r="T557" s="6" t="s">
        <v>21</v>
      </c>
    </row>
    <row r="558" spans="1:20" ht="12.75" customHeight="1">
      <c r="A558" s="6" t="s">
        <v>1781</v>
      </c>
      <c r="B558" s="6" t="s">
        <v>2172</v>
      </c>
      <c r="C558" s="6" t="s">
        <v>154</v>
      </c>
      <c r="D558" s="7">
        <v>322</v>
      </c>
      <c r="E558" s="7">
        <v>322</v>
      </c>
      <c r="F558" s="7">
        <v>322</v>
      </c>
      <c r="G558" s="7">
        <v>322</v>
      </c>
      <c r="H558" s="7">
        <v>322</v>
      </c>
      <c r="I558" s="7">
        <v>322</v>
      </c>
      <c r="J558" s="7">
        <v>322</v>
      </c>
      <c r="K558" s="7">
        <v>322</v>
      </c>
      <c r="L558" s="7">
        <v>322</v>
      </c>
      <c r="M558" s="7">
        <v>322</v>
      </c>
      <c r="N558" s="7">
        <v>322</v>
      </c>
      <c r="O558" s="7">
        <v>322</v>
      </c>
      <c r="P558" s="6" t="s">
        <v>31</v>
      </c>
      <c r="Q558" s="39" t="s">
        <v>25</v>
      </c>
      <c r="R558" s="39" t="s">
        <v>20</v>
      </c>
      <c r="S558" s="39" t="s">
        <v>21</v>
      </c>
      <c r="T558" s="6" t="s">
        <v>21</v>
      </c>
    </row>
    <row r="559" spans="1:20" ht="12.75" customHeight="1">
      <c r="A559" s="6" t="s">
        <v>1782</v>
      </c>
      <c r="B559" s="6" t="s">
        <v>2173</v>
      </c>
      <c r="C559" s="6" t="s">
        <v>37</v>
      </c>
      <c r="D559" s="7">
        <v>30</v>
      </c>
      <c r="E559" s="7">
        <v>30</v>
      </c>
      <c r="F559" s="7">
        <v>30</v>
      </c>
      <c r="G559" s="7">
        <v>30</v>
      </c>
      <c r="H559" s="7">
        <v>30</v>
      </c>
      <c r="I559" s="7">
        <v>30</v>
      </c>
      <c r="J559" s="7">
        <v>30</v>
      </c>
      <c r="K559" s="7">
        <v>30</v>
      </c>
      <c r="L559" s="7">
        <v>30</v>
      </c>
      <c r="M559" s="7">
        <v>30</v>
      </c>
      <c r="N559" s="7">
        <v>30</v>
      </c>
      <c r="O559" s="7">
        <v>30</v>
      </c>
      <c r="P559" s="6" t="s">
        <v>31</v>
      </c>
      <c r="Q559" s="39" t="s">
        <v>19</v>
      </c>
      <c r="R559" s="39" t="s">
        <v>20</v>
      </c>
      <c r="S559" s="39" t="s">
        <v>21</v>
      </c>
      <c r="T559" s="6" t="s">
        <v>21</v>
      </c>
    </row>
    <row r="560" spans="1:20" ht="12.75" customHeight="1">
      <c r="A560" s="6" t="s">
        <v>1783</v>
      </c>
      <c r="B560" s="6" t="s">
        <v>2174</v>
      </c>
      <c r="C560" s="6" t="s">
        <v>43</v>
      </c>
      <c r="D560" s="71">
        <v>0.11</v>
      </c>
      <c r="E560" s="71">
        <v>0.04</v>
      </c>
      <c r="F560" s="71">
        <v>0.07</v>
      </c>
      <c r="G560" s="71">
        <v>0.14</v>
      </c>
      <c r="H560" s="71">
        <v>0.16</v>
      </c>
      <c r="I560" s="71">
        <v>0.13</v>
      </c>
      <c r="J560" s="71">
        <v>0.12</v>
      </c>
      <c r="K560" s="71">
        <v>0.15</v>
      </c>
      <c r="L560" s="71">
        <v>0.13</v>
      </c>
      <c r="M560" s="71">
        <v>0.07</v>
      </c>
      <c r="N560" s="71">
        <v>0.09</v>
      </c>
      <c r="O560" s="71">
        <v>0.18</v>
      </c>
      <c r="P560" s="6" t="s">
        <v>18</v>
      </c>
      <c r="Q560" s="39" t="s">
        <v>19</v>
      </c>
      <c r="R560" s="39" t="s">
        <v>20</v>
      </c>
      <c r="S560" s="39" t="s">
        <v>21</v>
      </c>
      <c r="T560" s="6" t="s">
        <v>21</v>
      </c>
    </row>
    <row r="561" spans="1:20" ht="12.75" customHeight="1">
      <c r="A561" s="6" t="s">
        <v>1784</v>
      </c>
      <c r="B561" s="6" t="s">
        <v>2175</v>
      </c>
      <c r="C561" s="6" t="s">
        <v>23</v>
      </c>
      <c r="D561" s="7">
        <v>799</v>
      </c>
      <c r="E561" s="7">
        <v>799</v>
      </c>
      <c r="F561" s="7">
        <v>795</v>
      </c>
      <c r="G561" s="7">
        <v>785</v>
      </c>
      <c r="H561" s="7">
        <v>775</v>
      </c>
      <c r="I561" s="7">
        <v>775</v>
      </c>
      <c r="J561" s="7">
        <v>775</v>
      </c>
      <c r="K561" s="7">
        <v>775</v>
      </c>
      <c r="L561" s="7">
        <v>775</v>
      </c>
      <c r="M561" s="7">
        <v>785</v>
      </c>
      <c r="N561" s="7">
        <v>799.47</v>
      </c>
      <c r="O561" s="7">
        <v>799.47</v>
      </c>
      <c r="P561" s="6" t="s">
        <v>31</v>
      </c>
      <c r="Q561" s="39" t="s">
        <v>25</v>
      </c>
      <c r="R561" s="39" t="s">
        <v>20</v>
      </c>
      <c r="S561" s="39" t="s">
        <v>21</v>
      </c>
      <c r="T561" s="6" t="s">
        <v>21</v>
      </c>
    </row>
    <row r="562" spans="1:20" ht="12.75" customHeight="1">
      <c r="A562" s="6" t="s">
        <v>1785</v>
      </c>
      <c r="B562" s="6" t="s">
        <v>2176</v>
      </c>
      <c r="C562" s="6" t="s">
        <v>43</v>
      </c>
      <c r="D562" s="7">
        <v>304</v>
      </c>
      <c r="E562" s="7">
        <v>304</v>
      </c>
      <c r="F562" s="7">
        <v>304</v>
      </c>
      <c r="G562" s="7">
        <v>303</v>
      </c>
      <c r="H562" s="7">
        <v>303</v>
      </c>
      <c r="I562" s="7">
        <v>302</v>
      </c>
      <c r="J562" s="7">
        <v>302</v>
      </c>
      <c r="K562" s="7">
        <v>299</v>
      </c>
      <c r="L562" s="7">
        <v>302</v>
      </c>
      <c r="M562" s="7">
        <v>303</v>
      </c>
      <c r="N562" s="7">
        <v>303</v>
      </c>
      <c r="O562" s="7">
        <v>303</v>
      </c>
      <c r="P562" s="6" t="s">
        <v>31</v>
      </c>
      <c r="Q562" s="39" t="s">
        <v>19</v>
      </c>
      <c r="R562" s="39" t="s">
        <v>20</v>
      </c>
      <c r="S562" s="39" t="s">
        <v>21</v>
      </c>
      <c r="T562" s="61"/>
    </row>
    <row r="563" spans="1:20" ht="12.75" customHeight="1">
      <c r="A563" s="64" t="s">
        <v>2385</v>
      </c>
      <c r="B563" s="64" t="s">
        <v>1581</v>
      </c>
      <c r="C563" s="6" t="s">
        <v>154</v>
      </c>
      <c r="D563" s="7">
        <v>40</v>
      </c>
      <c r="E563" s="7">
        <v>40</v>
      </c>
      <c r="F563" s="7">
        <v>40</v>
      </c>
      <c r="G563" s="7">
        <v>40</v>
      </c>
      <c r="H563" s="7">
        <v>40</v>
      </c>
      <c r="I563" s="7">
        <v>40</v>
      </c>
      <c r="J563" s="7">
        <v>40</v>
      </c>
      <c r="K563" s="7">
        <v>40</v>
      </c>
      <c r="L563" s="7">
        <v>40</v>
      </c>
      <c r="M563" s="7">
        <v>40</v>
      </c>
      <c r="N563" s="7">
        <v>40</v>
      </c>
      <c r="O563" s="7">
        <v>40</v>
      </c>
      <c r="P563" s="6" t="s">
        <v>31</v>
      </c>
      <c r="Q563" s="6" t="s">
        <v>25</v>
      </c>
      <c r="R563" s="6" t="s">
        <v>90</v>
      </c>
      <c r="S563" s="65">
        <v>1</v>
      </c>
      <c r="T563" s="6" t="s">
        <v>2496</v>
      </c>
    </row>
    <row r="564" spans="1:20" ht="12.75" customHeight="1">
      <c r="A564" s="39" t="s">
        <v>664</v>
      </c>
      <c r="B564" s="6" t="s">
        <v>665</v>
      </c>
      <c r="C564" s="6" t="s">
        <v>27</v>
      </c>
      <c r="D564" s="7">
        <v>0.08</v>
      </c>
      <c r="E564" s="7">
        <v>0.6</v>
      </c>
      <c r="F564" s="7">
        <v>0.7</v>
      </c>
      <c r="G564" s="7">
        <v>0.88</v>
      </c>
      <c r="H564" s="7">
        <v>1.28</v>
      </c>
      <c r="I564" s="7">
        <v>2.62</v>
      </c>
      <c r="J564" s="7">
        <v>2.88</v>
      </c>
      <c r="K564" s="7">
        <v>2.48</v>
      </c>
      <c r="L564" s="7">
        <v>2.22</v>
      </c>
      <c r="M564" s="7">
        <v>1.48</v>
      </c>
      <c r="N564" s="7">
        <v>1.14</v>
      </c>
      <c r="O564" s="7">
        <v>0.7</v>
      </c>
      <c r="P564" s="6" t="s">
        <v>18</v>
      </c>
      <c r="Q564" s="39" t="s">
        <v>19</v>
      </c>
      <c r="R564" s="39" t="s">
        <v>20</v>
      </c>
      <c r="S564" s="39" t="s">
        <v>21</v>
      </c>
      <c r="T564" s="6" t="s">
        <v>21</v>
      </c>
    </row>
    <row r="565" spans="1:20" ht="12.75" customHeight="1">
      <c r="A565" s="6" t="s">
        <v>1786</v>
      </c>
      <c r="B565" s="6" t="s">
        <v>2177</v>
      </c>
      <c r="C565" s="6" t="s">
        <v>39</v>
      </c>
      <c r="D565" s="7">
        <v>48</v>
      </c>
      <c r="E565" s="7">
        <v>48</v>
      </c>
      <c r="F565" s="7">
        <v>48</v>
      </c>
      <c r="G565" s="7">
        <v>48</v>
      </c>
      <c r="H565" s="7">
        <v>48</v>
      </c>
      <c r="I565" s="7">
        <v>48</v>
      </c>
      <c r="J565" s="7">
        <v>48</v>
      </c>
      <c r="K565" s="7">
        <v>48</v>
      </c>
      <c r="L565" s="7">
        <v>48</v>
      </c>
      <c r="M565" s="7">
        <v>48</v>
      </c>
      <c r="N565" s="7">
        <v>48</v>
      </c>
      <c r="O565" s="7">
        <v>48</v>
      </c>
      <c r="P565" s="6" t="s">
        <v>31</v>
      </c>
      <c r="Q565" s="39" t="s">
        <v>25</v>
      </c>
      <c r="R565" s="39" t="s">
        <v>20</v>
      </c>
      <c r="S565" s="39" t="s">
        <v>21</v>
      </c>
      <c r="T565" s="6" t="s">
        <v>21</v>
      </c>
    </row>
    <row r="566" spans="1:20" ht="12.75" customHeight="1">
      <c r="A566" s="39" t="s">
        <v>666</v>
      </c>
      <c r="B566" s="6" t="s">
        <v>667</v>
      </c>
      <c r="C566" s="6" t="s">
        <v>37</v>
      </c>
      <c r="D566" s="7">
        <v>0.08</v>
      </c>
      <c r="E566" s="7">
        <v>0.6</v>
      </c>
      <c r="F566" s="7">
        <v>0.7</v>
      </c>
      <c r="G566" s="7">
        <v>0.88</v>
      </c>
      <c r="H566" s="7">
        <v>1.28</v>
      </c>
      <c r="I566" s="7">
        <v>2.62</v>
      </c>
      <c r="J566" s="7">
        <v>2.88</v>
      </c>
      <c r="K566" s="7">
        <v>2.48</v>
      </c>
      <c r="L566" s="7">
        <v>2.22</v>
      </c>
      <c r="M566" s="7">
        <v>1.48</v>
      </c>
      <c r="N566" s="7">
        <v>1.14</v>
      </c>
      <c r="O566" s="7">
        <v>0.7</v>
      </c>
      <c r="P566" s="6" t="s">
        <v>18</v>
      </c>
      <c r="Q566" s="39" t="s">
        <v>19</v>
      </c>
      <c r="R566" s="39" t="s">
        <v>20</v>
      </c>
      <c r="S566" s="39" t="s">
        <v>21</v>
      </c>
      <c r="T566" s="6" t="s">
        <v>21</v>
      </c>
    </row>
    <row r="567" spans="1:20" ht="12.75" customHeight="1">
      <c r="A567" s="39" t="s">
        <v>668</v>
      </c>
      <c r="B567" s="6" t="s">
        <v>669</v>
      </c>
      <c r="C567" s="6" t="s">
        <v>154</v>
      </c>
      <c r="D567" s="7">
        <v>0.01</v>
      </c>
      <c r="E567" s="7">
        <v>0.09</v>
      </c>
      <c r="F567" s="7">
        <v>0.11</v>
      </c>
      <c r="G567" s="7">
        <v>0.13</v>
      </c>
      <c r="H567" s="7">
        <v>0.19</v>
      </c>
      <c r="I567" s="7">
        <v>0.39</v>
      </c>
      <c r="J567" s="7">
        <v>0.43</v>
      </c>
      <c r="K567" s="7">
        <v>0.37</v>
      </c>
      <c r="L567" s="7">
        <v>0.33</v>
      </c>
      <c r="M567" s="7">
        <v>0.22</v>
      </c>
      <c r="N567" s="7">
        <v>0.17</v>
      </c>
      <c r="O567" s="7">
        <v>0.11</v>
      </c>
      <c r="P567" s="6" t="s">
        <v>18</v>
      </c>
      <c r="Q567" s="39" t="s">
        <v>25</v>
      </c>
      <c r="R567" s="39" t="s">
        <v>20</v>
      </c>
      <c r="S567" s="39" t="s">
        <v>21</v>
      </c>
      <c r="T567" s="6" t="s">
        <v>21</v>
      </c>
    </row>
    <row r="568" spans="1:20" ht="12.75" customHeight="1">
      <c r="A568" s="39" t="s">
        <v>670</v>
      </c>
      <c r="B568" s="6" t="s">
        <v>671</v>
      </c>
      <c r="C568" s="6" t="s">
        <v>23</v>
      </c>
      <c r="D568" s="7">
        <v>0.01</v>
      </c>
      <c r="E568" s="7">
        <v>0.09</v>
      </c>
      <c r="F568" s="7">
        <v>0.11</v>
      </c>
      <c r="G568" s="7">
        <v>0.13</v>
      </c>
      <c r="H568" s="7">
        <v>0.19</v>
      </c>
      <c r="I568" s="7">
        <v>0.39</v>
      </c>
      <c r="J568" s="7">
        <v>0.43</v>
      </c>
      <c r="K568" s="7">
        <v>0.37</v>
      </c>
      <c r="L568" s="7">
        <v>0.33</v>
      </c>
      <c r="M568" s="7">
        <v>0.22</v>
      </c>
      <c r="N568" s="7">
        <v>0.17</v>
      </c>
      <c r="O568" s="7">
        <v>0.11</v>
      </c>
      <c r="P568" s="6" t="s">
        <v>18</v>
      </c>
      <c r="Q568" s="39" t="s">
        <v>25</v>
      </c>
      <c r="R568" s="39" t="s">
        <v>20</v>
      </c>
      <c r="S568" s="39" t="s">
        <v>21</v>
      </c>
      <c r="T568" s="6" t="s">
        <v>21</v>
      </c>
    </row>
    <row r="569" spans="1:20" ht="12.75" customHeight="1">
      <c r="A569" s="39" t="s">
        <v>672</v>
      </c>
      <c r="B569" s="6" t="s">
        <v>673</v>
      </c>
      <c r="C569" s="6" t="s">
        <v>23</v>
      </c>
      <c r="D569" s="7">
        <v>0</v>
      </c>
      <c r="E569" s="7">
        <v>0</v>
      </c>
      <c r="F569" s="7">
        <v>0</v>
      </c>
      <c r="G569" s="7">
        <v>0</v>
      </c>
      <c r="H569" s="7">
        <v>0</v>
      </c>
      <c r="I569" s="7">
        <v>0</v>
      </c>
      <c r="J569" s="7">
        <v>0</v>
      </c>
      <c r="K569" s="7">
        <v>0</v>
      </c>
      <c r="L569" s="7">
        <v>0</v>
      </c>
      <c r="M569" s="7">
        <v>0</v>
      </c>
      <c r="N569" s="7">
        <v>0</v>
      </c>
      <c r="O569" s="7">
        <v>0</v>
      </c>
      <c r="P569" s="6" t="s">
        <v>18</v>
      </c>
      <c r="Q569" s="39" t="s">
        <v>25</v>
      </c>
      <c r="R569" s="39" t="s">
        <v>29</v>
      </c>
      <c r="S569" s="39" t="s">
        <v>21</v>
      </c>
      <c r="T569" s="6" t="s">
        <v>21</v>
      </c>
    </row>
    <row r="570" spans="1:20" ht="12.75" customHeight="1">
      <c r="A570" s="39" t="s">
        <v>674</v>
      </c>
      <c r="B570" s="6" t="s">
        <v>675</v>
      </c>
      <c r="C570" s="6" t="s">
        <v>23</v>
      </c>
      <c r="D570" s="7">
        <v>0.02</v>
      </c>
      <c r="E570" s="7">
        <v>0.15</v>
      </c>
      <c r="F570" s="7">
        <v>0.18</v>
      </c>
      <c r="G570" s="7">
        <v>0.22</v>
      </c>
      <c r="H570" s="7">
        <v>0.32</v>
      </c>
      <c r="I570" s="7">
        <v>0.66</v>
      </c>
      <c r="J570" s="7">
        <v>0.72</v>
      </c>
      <c r="K570" s="7">
        <v>0.62</v>
      </c>
      <c r="L570" s="7">
        <v>0.56</v>
      </c>
      <c r="M570" s="7">
        <v>0.37</v>
      </c>
      <c r="N570" s="7">
        <v>0.29</v>
      </c>
      <c r="O570" s="7">
        <v>0.18</v>
      </c>
      <c r="P570" s="6" t="s">
        <v>18</v>
      </c>
      <c r="Q570" s="39" t="s">
        <v>25</v>
      </c>
      <c r="R570" s="39" t="s">
        <v>20</v>
      </c>
      <c r="S570" s="39" t="s">
        <v>21</v>
      </c>
      <c r="T570" s="6" t="s">
        <v>21</v>
      </c>
    </row>
    <row r="571" spans="1:20" ht="12.75" customHeight="1">
      <c r="A571" s="39" t="s">
        <v>676</v>
      </c>
      <c r="B571" s="6" t="s">
        <v>677</v>
      </c>
      <c r="C571" s="6" t="s">
        <v>23</v>
      </c>
      <c r="D571" s="7">
        <v>0.01</v>
      </c>
      <c r="E571" s="7">
        <v>0.06</v>
      </c>
      <c r="F571" s="7">
        <v>0.07</v>
      </c>
      <c r="G571" s="7">
        <v>0.09</v>
      </c>
      <c r="H571" s="7">
        <v>0.13</v>
      </c>
      <c r="I571" s="7">
        <v>0.26</v>
      </c>
      <c r="J571" s="7">
        <v>0.29</v>
      </c>
      <c r="K571" s="7">
        <v>0.25</v>
      </c>
      <c r="L571" s="7">
        <v>0.22</v>
      </c>
      <c r="M571" s="7">
        <v>0.15</v>
      </c>
      <c r="N571" s="7">
        <v>0.11</v>
      </c>
      <c r="O571" s="7">
        <v>0.07</v>
      </c>
      <c r="P571" s="6" t="s">
        <v>18</v>
      </c>
      <c r="Q571" s="39" t="s">
        <v>25</v>
      </c>
      <c r="R571" s="39" t="s">
        <v>20</v>
      </c>
      <c r="S571" s="39" t="s">
        <v>21</v>
      </c>
      <c r="T571" s="6" t="s">
        <v>21</v>
      </c>
    </row>
    <row r="572" spans="1:20" ht="12.75" customHeight="1">
      <c r="A572" s="39" t="s">
        <v>678</v>
      </c>
      <c r="B572" s="6" t="s">
        <v>679</v>
      </c>
      <c r="C572" s="6" t="s">
        <v>23</v>
      </c>
      <c r="D572" s="7">
        <v>0.01</v>
      </c>
      <c r="E572" s="7">
        <v>0.06</v>
      </c>
      <c r="F572" s="7">
        <v>0.07</v>
      </c>
      <c r="G572" s="7">
        <v>0.09</v>
      </c>
      <c r="H572" s="7">
        <v>0.13</v>
      </c>
      <c r="I572" s="7">
        <v>0.26</v>
      </c>
      <c r="J572" s="7">
        <v>0.29</v>
      </c>
      <c r="K572" s="7">
        <v>0.25</v>
      </c>
      <c r="L572" s="7">
        <v>0.22</v>
      </c>
      <c r="M572" s="7">
        <v>0.15</v>
      </c>
      <c r="N572" s="7">
        <v>0.11</v>
      </c>
      <c r="O572" s="7">
        <v>0.07</v>
      </c>
      <c r="P572" s="6" t="s">
        <v>18</v>
      </c>
      <c r="Q572" s="39" t="s">
        <v>25</v>
      </c>
      <c r="R572" s="39" t="s">
        <v>20</v>
      </c>
      <c r="S572" s="39" t="s">
        <v>21</v>
      </c>
      <c r="T572" s="6" t="s">
        <v>21</v>
      </c>
    </row>
    <row r="573" spans="1:20" ht="12.75" customHeight="1">
      <c r="A573" s="39" t="s">
        <v>680</v>
      </c>
      <c r="B573" s="6" t="s">
        <v>681</v>
      </c>
      <c r="C573" s="6" t="s">
        <v>23</v>
      </c>
      <c r="D573" s="7">
        <v>0.01</v>
      </c>
      <c r="E573" s="7">
        <v>0.09</v>
      </c>
      <c r="F573" s="7">
        <v>0.11</v>
      </c>
      <c r="G573" s="7">
        <v>0.13</v>
      </c>
      <c r="H573" s="7">
        <v>0.19</v>
      </c>
      <c r="I573" s="7">
        <v>0.39</v>
      </c>
      <c r="J573" s="7">
        <v>0.43</v>
      </c>
      <c r="K573" s="7">
        <v>0.37</v>
      </c>
      <c r="L573" s="7">
        <v>0.33</v>
      </c>
      <c r="M573" s="7">
        <v>0.22</v>
      </c>
      <c r="N573" s="7">
        <v>0.17</v>
      </c>
      <c r="O573" s="7">
        <v>0.11</v>
      </c>
      <c r="P573" s="6" t="s">
        <v>18</v>
      </c>
      <c r="Q573" s="39" t="s">
        <v>25</v>
      </c>
      <c r="R573" s="39" t="s">
        <v>20</v>
      </c>
      <c r="S573" s="39" t="s">
        <v>21</v>
      </c>
      <c r="T573" s="6" t="s">
        <v>21</v>
      </c>
    </row>
    <row r="574" spans="1:20" ht="12.75" customHeight="1">
      <c r="A574" s="39" t="s">
        <v>682</v>
      </c>
      <c r="B574" s="6" t="s">
        <v>683</v>
      </c>
      <c r="C574" s="6" t="s">
        <v>41</v>
      </c>
      <c r="D574" s="7">
        <v>0.01</v>
      </c>
      <c r="E574" s="7">
        <v>0.04</v>
      </c>
      <c r="F574" s="7">
        <v>0.04</v>
      </c>
      <c r="G574" s="7">
        <v>0.06</v>
      </c>
      <c r="H574" s="7">
        <v>0.08</v>
      </c>
      <c r="I574" s="7">
        <v>0.16</v>
      </c>
      <c r="J574" s="7">
        <v>0.18</v>
      </c>
      <c r="K574" s="7">
        <v>0.16</v>
      </c>
      <c r="L574" s="7">
        <v>0.14</v>
      </c>
      <c r="M574" s="7">
        <v>0.09</v>
      </c>
      <c r="N574" s="7">
        <v>0.07</v>
      </c>
      <c r="O574" s="7">
        <v>0.04</v>
      </c>
      <c r="P574" s="6" t="s">
        <v>18</v>
      </c>
      <c r="Q574" s="39" t="s">
        <v>19</v>
      </c>
      <c r="R574" s="39" t="s">
        <v>286</v>
      </c>
      <c r="S574" s="39" t="s">
        <v>1592</v>
      </c>
      <c r="T574" s="6" t="s">
        <v>21</v>
      </c>
    </row>
    <row r="575" spans="1:20" ht="12.75" customHeight="1">
      <c r="A575" s="6" t="s">
        <v>1787</v>
      </c>
      <c r="B575" s="6" t="s">
        <v>2178</v>
      </c>
      <c r="C575" s="6" t="s">
        <v>16</v>
      </c>
      <c r="D575" s="7">
        <v>49.7</v>
      </c>
      <c r="E575" s="7">
        <v>49.7</v>
      </c>
      <c r="F575" s="7">
        <v>49.7</v>
      </c>
      <c r="G575" s="7">
        <v>49.7</v>
      </c>
      <c r="H575" s="7">
        <v>49.7</v>
      </c>
      <c r="I575" s="7">
        <v>49.7</v>
      </c>
      <c r="J575" s="7">
        <v>49.7</v>
      </c>
      <c r="K575" s="7">
        <v>49.7</v>
      </c>
      <c r="L575" s="7">
        <v>49.7</v>
      </c>
      <c r="M575" s="7">
        <v>49.7</v>
      </c>
      <c r="N575" s="7">
        <v>49.7</v>
      </c>
      <c r="O575" s="7">
        <v>49.7</v>
      </c>
      <c r="P575" s="6" t="s">
        <v>31</v>
      </c>
      <c r="Q575" s="39" t="s">
        <v>19</v>
      </c>
      <c r="R575" s="39" t="s">
        <v>20</v>
      </c>
      <c r="S575" s="39" t="s">
        <v>21</v>
      </c>
      <c r="T575" s="6" t="s">
        <v>21</v>
      </c>
    </row>
    <row r="576" spans="1:20" ht="12.75" customHeight="1">
      <c r="A576" s="6" t="s">
        <v>1788</v>
      </c>
      <c r="B576" s="6" t="s">
        <v>2179</v>
      </c>
      <c r="C576" s="6" t="s">
        <v>43</v>
      </c>
      <c r="D576" s="7">
        <v>47.5</v>
      </c>
      <c r="E576" s="7">
        <v>47.5</v>
      </c>
      <c r="F576" s="7">
        <v>47.5</v>
      </c>
      <c r="G576" s="7">
        <v>47.5</v>
      </c>
      <c r="H576" s="7">
        <v>47.5</v>
      </c>
      <c r="I576" s="7">
        <v>47.5</v>
      </c>
      <c r="J576" s="7">
        <v>47.5</v>
      </c>
      <c r="K576" s="7">
        <v>47.5</v>
      </c>
      <c r="L576" s="7">
        <v>47.5</v>
      </c>
      <c r="M576" s="7">
        <v>47.5</v>
      </c>
      <c r="N576" s="7">
        <v>47.5</v>
      </c>
      <c r="O576" s="7">
        <v>47.5</v>
      </c>
      <c r="P576" s="6" t="s">
        <v>31</v>
      </c>
      <c r="Q576" s="39" t="s">
        <v>19</v>
      </c>
      <c r="R576" s="39" t="s">
        <v>20</v>
      </c>
      <c r="S576" s="39" t="s">
        <v>21</v>
      </c>
      <c r="T576" s="6" t="s">
        <v>21</v>
      </c>
    </row>
    <row r="577" spans="1:20" ht="12.75" customHeight="1">
      <c r="A577" s="6" t="s">
        <v>1789</v>
      </c>
      <c r="B577" s="6" t="s">
        <v>2180</v>
      </c>
      <c r="C577" s="6" t="s">
        <v>43</v>
      </c>
      <c r="D577" s="7">
        <v>47.6</v>
      </c>
      <c r="E577" s="7">
        <v>47.6</v>
      </c>
      <c r="F577" s="7">
        <v>47.6</v>
      </c>
      <c r="G577" s="7">
        <v>47.6</v>
      </c>
      <c r="H577" s="7">
        <v>47.6</v>
      </c>
      <c r="I577" s="7">
        <v>47.6</v>
      </c>
      <c r="J577" s="7">
        <v>47.6</v>
      </c>
      <c r="K577" s="7">
        <v>47.6</v>
      </c>
      <c r="L577" s="7">
        <v>47.6</v>
      </c>
      <c r="M577" s="7">
        <v>47.6</v>
      </c>
      <c r="N577" s="7">
        <v>47.6</v>
      </c>
      <c r="O577" s="7">
        <v>47.6</v>
      </c>
      <c r="P577" s="6" t="s">
        <v>31</v>
      </c>
      <c r="Q577" s="39" t="s">
        <v>19</v>
      </c>
      <c r="R577" s="39" t="s">
        <v>20</v>
      </c>
      <c r="S577" s="39" t="s">
        <v>21</v>
      </c>
      <c r="T577" s="6" t="s">
        <v>21</v>
      </c>
    </row>
    <row r="578" spans="1:20" ht="12.75" customHeight="1">
      <c r="A578" s="6" t="s">
        <v>1790</v>
      </c>
      <c r="B578" s="6" t="s">
        <v>2181</v>
      </c>
      <c r="C578" s="6" t="s">
        <v>43</v>
      </c>
      <c r="D578" s="7">
        <v>47.75</v>
      </c>
      <c r="E578" s="7">
        <v>47.75</v>
      </c>
      <c r="F578" s="7">
        <v>47.75</v>
      </c>
      <c r="G578" s="7">
        <v>47.75</v>
      </c>
      <c r="H578" s="7">
        <v>47.75</v>
      </c>
      <c r="I578" s="7">
        <v>47.75</v>
      </c>
      <c r="J578" s="7">
        <v>47.75</v>
      </c>
      <c r="K578" s="7">
        <v>47.75</v>
      </c>
      <c r="L578" s="7">
        <v>47.75</v>
      </c>
      <c r="M578" s="7">
        <v>47.75</v>
      </c>
      <c r="N578" s="7">
        <v>47.75</v>
      </c>
      <c r="O578" s="7">
        <v>47.75</v>
      </c>
      <c r="P578" s="6" t="s">
        <v>31</v>
      </c>
      <c r="Q578" s="39" t="s">
        <v>19</v>
      </c>
      <c r="R578" s="39" t="s">
        <v>20</v>
      </c>
      <c r="S578" s="39" t="s">
        <v>21</v>
      </c>
      <c r="T578" s="6" t="s">
        <v>21</v>
      </c>
    </row>
    <row r="579" spans="1:20" ht="12.75" customHeight="1">
      <c r="A579" s="6" t="s">
        <v>1791</v>
      </c>
      <c r="B579" s="6" t="s">
        <v>2182</v>
      </c>
      <c r="C579" s="6" t="s">
        <v>43</v>
      </c>
      <c r="D579" s="7">
        <v>580</v>
      </c>
      <c r="E579" s="7">
        <v>580</v>
      </c>
      <c r="F579" s="7">
        <v>580</v>
      </c>
      <c r="G579" s="7">
        <v>580</v>
      </c>
      <c r="H579" s="7">
        <v>580</v>
      </c>
      <c r="I579" s="7">
        <v>580</v>
      </c>
      <c r="J579" s="7">
        <v>580</v>
      </c>
      <c r="K579" s="7">
        <v>580</v>
      </c>
      <c r="L579" s="7">
        <v>580</v>
      </c>
      <c r="M579" s="7">
        <v>580</v>
      </c>
      <c r="N579" s="7">
        <v>580</v>
      </c>
      <c r="O579" s="7">
        <v>580</v>
      </c>
      <c r="P579" s="6" t="s">
        <v>31</v>
      </c>
      <c r="Q579" s="39" t="s">
        <v>19</v>
      </c>
      <c r="R579" s="39" t="s">
        <v>20</v>
      </c>
      <c r="S579" s="39" t="s">
        <v>21</v>
      </c>
      <c r="T579" s="6" t="s">
        <v>21</v>
      </c>
    </row>
    <row r="580" spans="1:20" ht="12.75" customHeight="1">
      <c r="A580" s="39" t="s">
        <v>684</v>
      </c>
      <c r="B580" s="6" t="s">
        <v>685</v>
      </c>
      <c r="C580" s="6" t="s">
        <v>23</v>
      </c>
      <c r="D580" s="7">
        <v>0</v>
      </c>
      <c r="E580" s="7">
        <v>0</v>
      </c>
      <c r="F580" s="7">
        <v>0</v>
      </c>
      <c r="G580" s="7">
        <v>0</v>
      </c>
      <c r="H580" s="7">
        <v>0</v>
      </c>
      <c r="I580" s="7">
        <v>0</v>
      </c>
      <c r="J580" s="7">
        <v>0</v>
      </c>
      <c r="K580" s="7">
        <v>0</v>
      </c>
      <c r="L580" s="7">
        <v>0</v>
      </c>
      <c r="M580" s="7">
        <v>0</v>
      </c>
      <c r="N580" s="7">
        <v>0</v>
      </c>
      <c r="O580" s="7">
        <v>0</v>
      </c>
      <c r="P580" s="6" t="s">
        <v>18</v>
      </c>
      <c r="Q580" s="39" t="s">
        <v>25</v>
      </c>
      <c r="R580" s="39" t="s">
        <v>29</v>
      </c>
      <c r="S580" s="39" t="s">
        <v>21</v>
      </c>
      <c r="T580" s="6" t="s">
        <v>21</v>
      </c>
    </row>
    <row r="581" spans="1:20" ht="12.75" customHeight="1">
      <c r="A581" s="6" t="s">
        <v>1792</v>
      </c>
      <c r="B581" s="6" t="s">
        <v>2183</v>
      </c>
      <c r="C581" s="6" t="s">
        <v>23</v>
      </c>
      <c r="D581" s="7">
        <v>3.13</v>
      </c>
      <c r="E581" s="7">
        <v>4.11</v>
      </c>
      <c r="F581" s="7">
        <v>4.26</v>
      </c>
      <c r="G581" s="7">
        <v>4.28</v>
      </c>
      <c r="H581" s="7">
        <v>4.31</v>
      </c>
      <c r="I581" s="7">
        <v>4.39</v>
      </c>
      <c r="J581" s="7">
        <v>4.41</v>
      </c>
      <c r="K581" s="7">
        <v>4.37</v>
      </c>
      <c r="L581" s="7">
        <v>4.32</v>
      </c>
      <c r="M581" s="7">
        <v>4.27</v>
      </c>
      <c r="N581" s="7">
        <v>3.58</v>
      </c>
      <c r="O581" s="7">
        <v>2.57</v>
      </c>
      <c r="P581" s="6" t="s">
        <v>31</v>
      </c>
      <c r="Q581" s="39" t="s">
        <v>25</v>
      </c>
      <c r="R581" s="39" t="s">
        <v>286</v>
      </c>
      <c r="S581" s="39" t="s">
        <v>1964</v>
      </c>
      <c r="T581" s="6" t="s">
        <v>1965</v>
      </c>
    </row>
    <row r="582" spans="1:20" ht="12.75" customHeight="1">
      <c r="A582" s="39" t="s">
        <v>686</v>
      </c>
      <c r="B582" s="6" t="s">
        <v>687</v>
      </c>
      <c r="C582" s="6" t="s">
        <v>103</v>
      </c>
      <c r="D582" s="7">
        <v>0.01</v>
      </c>
      <c r="E582" s="7">
        <v>0.05</v>
      </c>
      <c r="F582" s="7">
        <v>0.05</v>
      </c>
      <c r="G582" s="7">
        <v>0.07</v>
      </c>
      <c r="H582" s="7">
        <v>0.1</v>
      </c>
      <c r="I582" s="7">
        <v>0.2</v>
      </c>
      <c r="J582" s="7">
        <v>0.22</v>
      </c>
      <c r="K582" s="7">
        <v>0.19</v>
      </c>
      <c r="L582" s="7">
        <v>0.17</v>
      </c>
      <c r="M582" s="7">
        <v>0.11</v>
      </c>
      <c r="N582" s="7">
        <v>0.09</v>
      </c>
      <c r="O582" s="7">
        <v>0.05</v>
      </c>
      <c r="P582" s="6" t="s">
        <v>18</v>
      </c>
      <c r="Q582" s="39" t="s">
        <v>19</v>
      </c>
      <c r="R582" s="39" t="s">
        <v>20</v>
      </c>
      <c r="S582" s="39" t="s">
        <v>21</v>
      </c>
      <c r="T582" s="6" t="s">
        <v>21</v>
      </c>
    </row>
    <row r="583" spans="1:20" ht="12.75" customHeight="1">
      <c r="A583" s="39" t="s">
        <v>688</v>
      </c>
      <c r="B583" s="6" t="s">
        <v>689</v>
      </c>
      <c r="C583" s="6" t="s">
        <v>103</v>
      </c>
      <c r="D583" s="7">
        <v>0</v>
      </c>
      <c r="E583" s="7">
        <v>0.03</v>
      </c>
      <c r="F583" s="7">
        <v>0.04</v>
      </c>
      <c r="G583" s="7">
        <v>0.04</v>
      </c>
      <c r="H583" s="7">
        <v>0.06</v>
      </c>
      <c r="I583" s="7">
        <v>0.13</v>
      </c>
      <c r="J583" s="7">
        <v>0.14</v>
      </c>
      <c r="K583" s="7">
        <v>0.12</v>
      </c>
      <c r="L583" s="7">
        <v>0.11</v>
      </c>
      <c r="M583" s="7">
        <v>0.07</v>
      </c>
      <c r="N583" s="7">
        <v>0.06</v>
      </c>
      <c r="O583" s="7">
        <v>0.04</v>
      </c>
      <c r="P583" s="6" t="s">
        <v>18</v>
      </c>
      <c r="Q583" s="39" t="s">
        <v>19</v>
      </c>
      <c r="R583" s="39" t="s">
        <v>20</v>
      </c>
      <c r="S583" s="39" t="s">
        <v>21</v>
      </c>
      <c r="T583" s="6" t="s">
        <v>21</v>
      </c>
    </row>
    <row r="584" spans="1:20" ht="12.75" customHeight="1">
      <c r="A584" s="6" t="s">
        <v>1793</v>
      </c>
      <c r="B584" s="6" t="s">
        <v>2184</v>
      </c>
      <c r="C584" s="6" t="s">
        <v>103</v>
      </c>
      <c r="D584" s="7">
        <v>23.8</v>
      </c>
      <c r="E584" s="7">
        <v>23.8</v>
      </c>
      <c r="F584" s="7">
        <v>23.8</v>
      </c>
      <c r="G584" s="7">
        <v>23.8</v>
      </c>
      <c r="H584" s="7">
        <v>23.8</v>
      </c>
      <c r="I584" s="7">
        <v>23.8</v>
      </c>
      <c r="J584" s="7">
        <v>23.8</v>
      </c>
      <c r="K584" s="7">
        <v>23.8</v>
      </c>
      <c r="L584" s="7">
        <v>23.8</v>
      </c>
      <c r="M584" s="7">
        <v>23.8</v>
      </c>
      <c r="N584" s="7">
        <v>23.8</v>
      </c>
      <c r="O584" s="7">
        <v>23.8</v>
      </c>
      <c r="P584" s="6" t="s">
        <v>31</v>
      </c>
      <c r="Q584" s="39" t="s">
        <v>19</v>
      </c>
      <c r="R584" s="39" t="s">
        <v>20</v>
      </c>
      <c r="S584" s="39" t="s">
        <v>21</v>
      </c>
      <c r="T584" s="6" t="s">
        <v>21</v>
      </c>
    </row>
    <row r="585" spans="1:20" ht="12.75" customHeight="1">
      <c r="A585" s="6" t="s">
        <v>1794</v>
      </c>
      <c r="B585" s="6" t="s">
        <v>2185</v>
      </c>
      <c r="C585" s="6" t="s">
        <v>41</v>
      </c>
      <c r="D585" s="7">
        <v>302.58</v>
      </c>
      <c r="E585" s="7">
        <v>302.58</v>
      </c>
      <c r="F585" s="7">
        <v>302.58</v>
      </c>
      <c r="G585" s="7">
        <v>302.58</v>
      </c>
      <c r="H585" s="7">
        <v>302.58</v>
      </c>
      <c r="I585" s="7">
        <v>302.58</v>
      </c>
      <c r="J585" s="7">
        <v>302.58</v>
      </c>
      <c r="K585" s="7">
        <v>302.58</v>
      </c>
      <c r="L585" s="7">
        <v>302.58</v>
      </c>
      <c r="M585" s="7">
        <v>302.58</v>
      </c>
      <c r="N585" s="7">
        <v>302.58</v>
      </c>
      <c r="O585" s="7">
        <v>302.58</v>
      </c>
      <c r="P585" s="6" t="s">
        <v>31</v>
      </c>
      <c r="Q585" s="39" t="s">
        <v>19</v>
      </c>
      <c r="R585" s="39" t="s">
        <v>20</v>
      </c>
      <c r="S585" s="39" t="s">
        <v>21</v>
      </c>
      <c r="T585" s="6" t="s">
        <v>21</v>
      </c>
    </row>
    <row r="586" spans="1:20" ht="12.75" customHeight="1">
      <c r="A586" s="39" t="s">
        <v>690</v>
      </c>
      <c r="B586" s="6" t="s">
        <v>691</v>
      </c>
      <c r="C586" s="6" t="s">
        <v>27</v>
      </c>
      <c r="D586" s="7">
        <v>0.2</v>
      </c>
      <c r="E586" s="7">
        <v>1.5</v>
      </c>
      <c r="F586" s="7">
        <v>1.75</v>
      </c>
      <c r="G586" s="7">
        <v>2.2</v>
      </c>
      <c r="H586" s="7">
        <v>3.2</v>
      </c>
      <c r="I586" s="7">
        <v>6.55</v>
      </c>
      <c r="J586" s="7">
        <v>7.2</v>
      </c>
      <c r="K586" s="7">
        <v>6.2</v>
      </c>
      <c r="L586" s="7">
        <v>5.55</v>
      </c>
      <c r="M586" s="7">
        <v>3.7</v>
      </c>
      <c r="N586" s="7">
        <v>2.85</v>
      </c>
      <c r="O586" s="7">
        <v>1.75</v>
      </c>
      <c r="P586" s="6" t="s">
        <v>18</v>
      </c>
      <c r="Q586" s="39" t="s">
        <v>19</v>
      </c>
      <c r="R586" s="39" t="s">
        <v>20</v>
      </c>
      <c r="S586" s="39" t="s">
        <v>21</v>
      </c>
      <c r="T586" s="6" t="s">
        <v>21</v>
      </c>
    </row>
    <row r="587" spans="1:20" ht="12.75" customHeight="1">
      <c r="A587" s="40" t="s">
        <v>692</v>
      </c>
      <c r="B587" s="6" t="s">
        <v>693</v>
      </c>
      <c r="C587" s="6" t="s">
        <v>37</v>
      </c>
      <c r="D587" s="7">
        <v>0.42</v>
      </c>
      <c r="E587" s="7">
        <v>0.44</v>
      </c>
      <c r="F587" s="7">
        <v>0.42</v>
      </c>
      <c r="G587" s="7">
        <v>0.28</v>
      </c>
      <c r="H587" s="7">
        <v>0.18</v>
      </c>
      <c r="I587" s="7">
        <v>0</v>
      </c>
      <c r="J587" s="7">
        <v>0</v>
      </c>
      <c r="K587" s="7">
        <v>0</v>
      </c>
      <c r="L587" s="7">
        <v>0</v>
      </c>
      <c r="M587" s="7">
        <v>0.05</v>
      </c>
      <c r="N587" s="7">
        <v>0.04</v>
      </c>
      <c r="O587" s="7">
        <v>0.09</v>
      </c>
      <c r="P587" s="6" t="s">
        <v>18</v>
      </c>
      <c r="Q587" s="39" t="s">
        <v>19</v>
      </c>
      <c r="R587" s="39" t="s">
        <v>20</v>
      </c>
      <c r="S587" s="39" t="s">
        <v>21</v>
      </c>
      <c r="T587" s="6" t="s">
        <v>21</v>
      </c>
    </row>
    <row r="588" spans="1:20" ht="12.75" customHeight="1">
      <c r="A588" s="40" t="s">
        <v>694</v>
      </c>
      <c r="B588" s="6" t="s">
        <v>695</v>
      </c>
      <c r="C588" s="6" t="s">
        <v>37</v>
      </c>
      <c r="D588" s="7">
        <v>0.59</v>
      </c>
      <c r="E588" s="7">
        <v>1.08</v>
      </c>
      <c r="F588" s="7">
        <v>0.97</v>
      </c>
      <c r="G588" s="7">
        <v>0.83</v>
      </c>
      <c r="H588" s="7">
        <v>0.65</v>
      </c>
      <c r="I588" s="7">
        <v>0.38</v>
      </c>
      <c r="J588" s="7">
        <v>0.19</v>
      </c>
      <c r="K588" s="7">
        <v>0.15</v>
      </c>
      <c r="L588" s="7">
        <v>0.24</v>
      </c>
      <c r="M588" s="7">
        <v>0.26</v>
      </c>
      <c r="N588" s="7">
        <v>0.7</v>
      </c>
      <c r="O588" s="7">
        <v>0.43</v>
      </c>
      <c r="P588" s="6" t="s">
        <v>18</v>
      </c>
      <c r="Q588" s="39" t="s">
        <v>19</v>
      </c>
      <c r="R588" s="39" t="s">
        <v>20</v>
      </c>
      <c r="S588" s="39" t="s">
        <v>21</v>
      </c>
      <c r="T588" s="6" t="s">
        <v>21</v>
      </c>
    </row>
    <row r="589" spans="1:20" ht="12.75" customHeight="1">
      <c r="A589" s="39" t="s">
        <v>1382</v>
      </c>
      <c r="B589" s="6" t="s">
        <v>1419</v>
      </c>
      <c r="C589" s="6" t="s">
        <v>27</v>
      </c>
      <c r="D589" s="7">
        <v>0.08</v>
      </c>
      <c r="E589" s="7">
        <v>0.6</v>
      </c>
      <c r="F589" s="7">
        <v>0.7</v>
      </c>
      <c r="G589" s="7">
        <v>0.88</v>
      </c>
      <c r="H589" s="7">
        <v>1.28</v>
      </c>
      <c r="I589" s="7">
        <v>2.62</v>
      </c>
      <c r="J589" s="7">
        <v>2.88</v>
      </c>
      <c r="K589" s="7">
        <v>2.48</v>
      </c>
      <c r="L589" s="7">
        <v>2.22</v>
      </c>
      <c r="M589" s="7">
        <v>1.48</v>
      </c>
      <c r="N589" s="7">
        <v>1.14</v>
      </c>
      <c r="O589" s="7">
        <v>0.7</v>
      </c>
      <c r="P589" s="6" t="s">
        <v>18</v>
      </c>
      <c r="Q589" s="39" t="s">
        <v>19</v>
      </c>
      <c r="R589" s="39" t="s">
        <v>90</v>
      </c>
      <c r="S589" s="39" t="s">
        <v>1585</v>
      </c>
      <c r="T589" s="6" t="s">
        <v>1472</v>
      </c>
    </row>
    <row r="590" spans="1:20" ht="12.75" customHeight="1">
      <c r="A590" s="39" t="s">
        <v>1383</v>
      </c>
      <c r="B590" s="6" t="s">
        <v>1420</v>
      </c>
      <c r="C590" s="6" t="s">
        <v>27</v>
      </c>
      <c r="D590" s="7">
        <v>0.2</v>
      </c>
      <c r="E590" s="7">
        <v>1.5</v>
      </c>
      <c r="F590" s="7">
        <v>1.75</v>
      </c>
      <c r="G590" s="7">
        <v>2.2</v>
      </c>
      <c r="H590" s="7">
        <v>3.2</v>
      </c>
      <c r="I590" s="7">
        <v>6.55</v>
      </c>
      <c r="J590" s="7">
        <v>7.2</v>
      </c>
      <c r="K590" s="7">
        <v>6.2</v>
      </c>
      <c r="L590" s="7">
        <v>5.55</v>
      </c>
      <c r="M590" s="7">
        <v>3.7</v>
      </c>
      <c r="N590" s="7">
        <v>2.85</v>
      </c>
      <c r="O590" s="7">
        <v>1.75</v>
      </c>
      <c r="P590" s="6" t="s">
        <v>18</v>
      </c>
      <c r="Q590" s="39" t="s">
        <v>19</v>
      </c>
      <c r="R590" s="39" t="s">
        <v>90</v>
      </c>
      <c r="S590" s="39" t="s">
        <v>1585</v>
      </c>
      <c r="T590" s="6" t="s">
        <v>1473</v>
      </c>
    </row>
    <row r="591" spans="1:20" ht="12.75" customHeight="1">
      <c r="A591" s="39" t="s">
        <v>1384</v>
      </c>
      <c r="B591" s="6" t="s">
        <v>1421</v>
      </c>
      <c r="C591" s="6" t="s">
        <v>27</v>
      </c>
      <c r="D591" s="7">
        <v>0.2</v>
      </c>
      <c r="E591" s="7">
        <v>1.5</v>
      </c>
      <c r="F591" s="7">
        <v>1.75</v>
      </c>
      <c r="G591" s="7">
        <v>2.2</v>
      </c>
      <c r="H591" s="7">
        <v>3.2</v>
      </c>
      <c r="I591" s="7">
        <v>6.55</v>
      </c>
      <c r="J591" s="7">
        <v>7.2</v>
      </c>
      <c r="K591" s="7">
        <v>6.2</v>
      </c>
      <c r="L591" s="7">
        <v>5.55</v>
      </c>
      <c r="M591" s="7">
        <v>3.7</v>
      </c>
      <c r="N591" s="7">
        <v>2.85</v>
      </c>
      <c r="O591" s="7">
        <v>1.75</v>
      </c>
      <c r="P591" s="6" t="s">
        <v>18</v>
      </c>
      <c r="Q591" s="39" t="s">
        <v>19</v>
      </c>
      <c r="R591" s="39" t="s">
        <v>90</v>
      </c>
      <c r="S591" s="39" t="s">
        <v>1585</v>
      </c>
      <c r="T591" s="6" t="s">
        <v>1473</v>
      </c>
    </row>
    <row r="592" spans="1:20" ht="12.75" customHeight="1">
      <c r="A592" s="39" t="s">
        <v>1385</v>
      </c>
      <c r="B592" s="6" t="s">
        <v>1361</v>
      </c>
      <c r="C592" s="6" t="s">
        <v>27</v>
      </c>
      <c r="D592" s="7">
        <v>0.16</v>
      </c>
      <c r="E592" s="7">
        <v>1.2</v>
      </c>
      <c r="F592" s="7">
        <v>1.4</v>
      </c>
      <c r="G592" s="7">
        <v>1.76</v>
      </c>
      <c r="H592" s="7">
        <v>2.56</v>
      </c>
      <c r="I592" s="7">
        <v>5.24</v>
      </c>
      <c r="J592" s="7">
        <v>5.76</v>
      </c>
      <c r="K592" s="7">
        <v>4.96</v>
      </c>
      <c r="L592" s="7">
        <v>4.44</v>
      </c>
      <c r="M592" s="7">
        <v>2.96</v>
      </c>
      <c r="N592" s="7">
        <v>2.28</v>
      </c>
      <c r="O592" s="7">
        <v>1.4</v>
      </c>
      <c r="P592" s="6" t="s">
        <v>18</v>
      </c>
      <c r="Q592" s="39" t="s">
        <v>19</v>
      </c>
      <c r="R592" s="39" t="s">
        <v>90</v>
      </c>
      <c r="S592" s="39" t="s">
        <v>1585</v>
      </c>
      <c r="T592" s="6" t="s">
        <v>1472</v>
      </c>
    </row>
    <row r="593" spans="1:20" ht="12.75" customHeight="1">
      <c r="A593" s="39" t="s">
        <v>696</v>
      </c>
      <c r="B593" s="6" t="s">
        <v>697</v>
      </c>
      <c r="C593" s="6" t="s">
        <v>16</v>
      </c>
      <c r="D593" s="7">
        <v>0</v>
      </c>
      <c r="E593" s="7">
        <v>0.03</v>
      </c>
      <c r="F593" s="7">
        <v>0.04</v>
      </c>
      <c r="G593" s="7">
        <v>0.04</v>
      </c>
      <c r="H593" s="7">
        <v>0.06</v>
      </c>
      <c r="I593" s="7">
        <v>0.13</v>
      </c>
      <c r="J593" s="7">
        <v>0.14</v>
      </c>
      <c r="K593" s="7">
        <v>0.12</v>
      </c>
      <c r="L593" s="7">
        <v>0.11</v>
      </c>
      <c r="M593" s="7">
        <v>0.07</v>
      </c>
      <c r="N593" s="7">
        <v>0.06</v>
      </c>
      <c r="O593" s="7">
        <v>0.04</v>
      </c>
      <c r="P593" s="6" t="s">
        <v>18</v>
      </c>
      <c r="Q593" s="39" t="s">
        <v>19</v>
      </c>
      <c r="R593" s="39" t="s">
        <v>20</v>
      </c>
      <c r="S593" s="39" t="s">
        <v>21</v>
      </c>
      <c r="T593" s="6" t="s">
        <v>21</v>
      </c>
    </row>
    <row r="594" spans="1:20" ht="12.75" customHeight="1">
      <c r="A594" s="39" t="s">
        <v>698</v>
      </c>
      <c r="B594" s="6" t="s">
        <v>699</v>
      </c>
      <c r="C594" s="6" t="s">
        <v>16</v>
      </c>
      <c r="D594" s="7">
        <v>0.02</v>
      </c>
      <c r="E594" s="7">
        <v>0.16</v>
      </c>
      <c r="F594" s="7">
        <v>0.18</v>
      </c>
      <c r="G594" s="7">
        <v>0.23</v>
      </c>
      <c r="H594" s="7">
        <v>0.34</v>
      </c>
      <c r="I594" s="7">
        <v>0.69</v>
      </c>
      <c r="J594" s="7">
        <v>0.76</v>
      </c>
      <c r="K594" s="7">
        <v>0.65</v>
      </c>
      <c r="L594" s="7">
        <v>0.58</v>
      </c>
      <c r="M594" s="7">
        <v>0.39</v>
      </c>
      <c r="N594" s="7">
        <v>0.3</v>
      </c>
      <c r="O594" s="7">
        <v>0.18</v>
      </c>
      <c r="P594" s="6" t="s">
        <v>18</v>
      </c>
      <c r="Q594" s="39" t="s">
        <v>19</v>
      </c>
      <c r="R594" s="39" t="s">
        <v>20</v>
      </c>
      <c r="S594" s="39" t="s">
        <v>21</v>
      </c>
      <c r="T594" s="6" t="s">
        <v>21</v>
      </c>
    </row>
    <row r="595" spans="1:20" ht="12.75" customHeight="1">
      <c r="A595" s="6" t="s">
        <v>1795</v>
      </c>
      <c r="B595" s="6" t="s">
        <v>2186</v>
      </c>
      <c r="C595" s="6" t="s">
        <v>27</v>
      </c>
      <c r="D595" s="7">
        <v>96</v>
      </c>
      <c r="E595" s="7">
        <v>96</v>
      </c>
      <c r="F595" s="7">
        <v>96</v>
      </c>
      <c r="G595" s="7">
        <v>96</v>
      </c>
      <c r="H595" s="7">
        <v>96</v>
      </c>
      <c r="I595" s="7">
        <v>96</v>
      </c>
      <c r="J595" s="7">
        <v>96</v>
      </c>
      <c r="K595" s="7">
        <v>96</v>
      </c>
      <c r="L595" s="7">
        <v>96</v>
      </c>
      <c r="M595" s="7">
        <v>96</v>
      </c>
      <c r="N595" s="7">
        <v>96</v>
      </c>
      <c r="O595" s="7">
        <v>96</v>
      </c>
      <c r="P595" s="6" t="s">
        <v>31</v>
      </c>
      <c r="Q595" s="39" t="s">
        <v>19</v>
      </c>
      <c r="R595" s="39" t="s">
        <v>20</v>
      </c>
      <c r="S595" s="39" t="s">
        <v>21</v>
      </c>
      <c r="T595" s="6" t="s">
        <v>21</v>
      </c>
    </row>
    <row r="596" spans="1:20" ht="12.75" customHeight="1">
      <c r="A596" s="40" t="s">
        <v>700</v>
      </c>
      <c r="B596" s="6" t="s">
        <v>701</v>
      </c>
      <c r="C596" s="6" t="s">
        <v>37</v>
      </c>
      <c r="D596" s="7">
        <v>3.87</v>
      </c>
      <c r="E596" s="7">
        <v>17.11</v>
      </c>
      <c r="F596" s="7">
        <v>12.79</v>
      </c>
      <c r="G596" s="7">
        <v>14.25</v>
      </c>
      <c r="H596" s="7">
        <v>7.95</v>
      </c>
      <c r="I596" s="7">
        <v>5.3</v>
      </c>
      <c r="J596" s="7">
        <v>2.13</v>
      </c>
      <c r="K596" s="7">
        <v>0.14</v>
      </c>
      <c r="L596" s="7">
        <v>0</v>
      </c>
      <c r="M596" s="7">
        <v>0.26</v>
      </c>
      <c r="N596" s="7">
        <v>0.67</v>
      </c>
      <c r="O596" s="7">
        <v>0.99</v>
      </c>
      <c r="P596" s="6" t="s">
        <v>18</v>
      </c>
      <c r="Q596" s="39" t="s">
        <v>19</v>
      </c>
      <c r="R596" s="39" t="s">
        <v>20</v>
      </c>
      <c r="S596" s="39" t="s">
        <v>21</v>
      </c>
      <c r="T596" s="6" t="s">
        <v>21</v>
      </c>
    </row>
    <row r="597" spans="1:20" ht="12.75" customHeight="1">
      <c r="A597" s="39" t="s">
        <v>702</v>
      </c>
      <c r="B597" s="6" t="s">
        <v>703</v>
      </c>
      <c r="C597" s="6" t="s">
        <v>103</v>
      </c>
      <c r="D597" s="7">
        <v>0</v>
      </c>
      <c r="E597" s="7">
        <v>0</v>
      </c>
      <c r="F597" s="7">
        <v>0</v>
      </c>
      <c r="G597" s="7">
        <v>0</v>
      </c>
      <c r="H597" s="7">
        <v>0</v>
      </c>
      <c r="I597" s="7">
        <v>0</v>
      </c>
      <c r="J597" s="7">
        <v>0</v>
      </c>
      <c r="K597" s="7">
        <v>0</v>
      </c>
      <c r="L597" s="7">
        <v>0</v>
      </c>
      <c r="M597" s="7">
        <v>0</v>
      </c>
      <c r="N597" s="7">
        <v>0</v>
      </c>
      <c r="O597" s="7">
        <v>0</v>
      </c>
      <c r="P597" s="6" t="s">
        <v>18</v>
      </c>
      <c r="Q597" s="39" t="s">
        <v>19</v>
      </c>
      <c r="R597" s="39" t="s">
        <v>29</v>
      </c>
      <c r="S597" s="39" t="s">
        <v>21</v>
      </c>
      <c r="T597" s="6" t="s">
        <v>21</v>
      </c>
    </row>
    <row r="598" spans="1:20" ht="12.75" customHeight="1">
      <c r="A598" s="39" t="s">
        <v>704</v>
      </c>
      <c r="B598" s="6" t="s">
        <v>705</v>
      </c>
      <c r="C598" s="6" t="s">
        <v>37</v>
      </c>
      <c r="D598" s="7">
        <v>33.4</v>
      </c>
      <c r="E598" s="7">
        <v>35.52</v>
      </c>
      <c r="F598" s="7">
        <v>31.21</v>
      </c>
      <c r="G598" s="7">
        <v>29.9</v>
      </c>
      <c r="H598" s="7">
        <v>31.8</v>
      </c>
      <c r="I598" s="7">
        <v>29.14</v>
      </c>
      <c r="J598" s="7">
        <v>27.08</v>
      </c>
      <c r="K598" s="7">
        <v>20.57</v>
      </c>
      <c r="L598" s="7">
        <v>21.25</v>
      </c>
      <c r="M598" s="7">
        <v>19.72</v>
      </c>
      <c r="N598" s="7">
        <v>26.57</v>
      </c>
      <c r="O598" s="7">
        <v>32.19</v>
      </c>
      <c r="P598" s="6" t="s">
        <v>18</v>
      </c>
      <c r="Q598" s="39" t="s">
        <v>25</v>
      </c>
      <c r="R598" s="39" t="s">
        <v>20</v>
      </c>
      <c r="S598" s="39" t="s">
        <v>21</v>
      </c>
      <c r="T598" s="6" t="s">
        <v>21</v>
      </c>
    </row>
    <row r="599" spans="1:20" ht="12.75" customHeight="1">
      <c r="A599" s="39" t="s">
        <v>706</v>
      </c>
      <c r="B599" s="6" t="s">
        <v>707</v>
      </c>
      <c r="C599" s="6" t="s">
        <v>37</v>
      </c>
      <c r="D599" s="7">
        <v>0.08</v>
      </c>
      <c r="E599" s="7">
        <v>0.6</v>
      </c>
      <c r="F599" s="7">
        <v>0.7</v>
      </c>
      <c r="G599" s="7">
        <v>0.88</v>
      </c>
      <c r="H599" s="7">
        <v>1.28</v>
      </c>
      <c r="I599" s="7">
        <v>2.62</v>
      </c>
      <c r="J599" s="7">
        <v>2.88</v>
      </c>
      <c r="K599" s="7">
        <v>2.48</v>
      </c>
      <c r="L599" s="7">
        <v>2.22</v>
      </c>
      <c r="M599" s="7">
        <v>1.48</v>
      </c>
      <c r="N599" s="7">
        <v>1.14</v>
      </c>
      <c r="O599" s="7">
        <v>0.7</v>
      </c>
      <c r="P599" s="6" t="s">
        <v>18</v>
      </c>
      <c r="Q599" s="39" t="s">
        <v>19</v>
      </c>
      <c r="R599" s="39" t="s">
        <v>20</v>
      </c>
      <c r="S599" s="39" t="s">
        <v>21</v>
      </c>
      <c r="T599" s="6" t="s">
        <v>21</v>
      </c>
    </row>
    <row r="600" spans="1:20" ht="12.75" customHeight="1">
      <c r="A600" s="39" t="s">
        <v>708</v>
      </c>
      <c r="B600" s="6" t="s">
        <v>709</v>
      </c>
      <c r="C600" s="6" t="s">
        <v>43</v>
      </c>
      <c r="D600" s="7">
        <v>0.02</v>
      </c>
      <c r="E600" s="7">
        <v>0.14</v>
      </c>
      <c r="F600" s="7">
        <v>0.16</v>
      </c>
      <c r="G600" s="7">
        <v>0.2</v>
      </c>
      <c r="H600" s="7">
        <v>0.29</v>
      </c>
      <c r="I600" s="7">
        <v>0.59</v>
      </c>
      <c r="J600" s="7">
        <v>0.65</v>
      </c>
      <c r="K600" s="7">
        <v>0.56</v>
      </c>
      <c r="L600" s="7">
        <v>0.5</v>
      </c>
      <c r="M600" s="7">
        <v>0.33</v>
      </c>
      <c r="N600" s="7">
        <v>0.26</v>
      </c>
      <c r="O600" s="7">
        <v>0.16</v>
      </c>
      <c r="P600" s="6" t="s">
        <v>18</v>
      </c>
      <c r="Q600" s="39" t="s">
        <v>19</v>
      </c>
      <c r="R600" s="39" t="s">
        <v>20</v>
      </c>
      <c r="S600" s="39" t="s">
        <v>21</v>
      </c>
      <c r="T600" s="6" t="s">
        <v>21</v>
      </c>
    </row>
    <row r="601" spans="1:20" ht="12.75" customHeight="1">
      <c r="A601" s="39" t="s">
        <v>710</v>
      </c>
      <c r="B601" s="6" t="s">
        <v>711</v>
      </c>
      <c r="C601" s="6" t="s">
        <v>37</v>
      </c>
      <c r="D601" s="7">
        <v>0.01</v>
      </c>
      <c r="E601" s="7">
        <v>0.05</v>
      </c>
      <c r="F601" s="7">
        <v>0.05</v>
      </c>
      <c r="G601" s="7">
        <v>0.07</v>
      </c>
      <c r="H601" s="7">
        <v>0.1</v>
      </c>
      <c r="I601" s="7">
        <v>0.2</v>
      </c>
      <c r="J601" s="7">
        <v>0.22</v>
      </c>
      <c r="K601" s="7">
        <v>0.19</v>
      </c>
      <c r="L601" s="7">
        <v>0.17</v>
      </c>
      <c r="M601" s="7">
        <v>0.11</v>
      </c>
      <c r="N601" s="7">
        <v>0.09</v>
      </c>
      <c r="O601" s="7">
        <v>0.05</v>
      </c>
      <c r="P601" s="6" t="s">
        <v>18</v>
      </c>
      <c r="Q601" s="39" t="s">
        <v>19</v>
      </c>
      <c r="R601" s="39" t="s">
        <v>90</v>
      </c>
      <c r="S601" s="39" t="s">
        <v>1585</v>
      </c>
      <c r="T601" s="6" t="s">
        <v>1474</v>
      </c>
    </row>
    <row r="602" spans="1:20" ht="12.75" customHeight="1">
      <c r="A602" s="40" t="s">
        <v>712</v>
      </c>
      <c r="B602" s="6" t="s">
        <v>1422</v>
      </c>
      <c r="C602" s="6" t="s">
        <v>27</v>
      </c>
      <c r="D602" s="7">
        <v>0.35</v>
      </c>
      <c r="E602" s="7">
        <v>0.45</v>
      </c>
      <c r="F602" s="7">
        <v>0.36</v>
      </c>
      <c r="G602" s="7">
        <v>0.28</v>
      </c>
      <c r="H602" s="7">
        <v>0.36</v>
      </c>
      <c r="I602" s="7">
        <v>0.33</v>
      </c>
      <c r="J602" s="7">
        <v>0.32</v>
      </c>
      <c r="K602" s="7">
        <v>0.24</v>
      </c>
      <c r="L602" s="7">
        <v>0.36</v>
      </c>
      <c r="M602" s="7">
        <v>0.45</v>
      </c>
      <c r="N602" s="7">
        <v>0.35</v>
      </c>
      <c r="O602" s="7">
        <v>0.2</v>
      </c>
      <c r="P602" s="6" t="s">
        <v>18</v>
      </c>
      <c r="Q602" s="39" t="s">
        <v>19</v>
      </c>
      <c r="R602" s="39" t="s">
        <v>20</v>
      </c>
      <c r="S602" s="39" t="s">
        <v>21</v>
      </c>
      <c r="T602" s="6" t="s">
        <v>21</v>
      </c>
    </row>
    <row r="603" spans="1:20" ht="12.75" customHeight="1">
      <c r="A603" s="6" t="s">
        <v>1796</v>
      </c>
      <c r="B603" s="6" t="s">
        <v>2187</v>
      </c>
      <c r="C603" s="6" t="s">
        <v>27</v>
      </c>
      <c r="D603" s="7">
        <v>8.73</v>
      </c>
      <c r="E603" s="7">
        <v>8.73</v>
      </c>
      <c r="F603" s="7">
        <v>8.73</v>
      </c>
      <c r="G603" s="7">
        <v>8.73</v>
      </c>
      <c r="H603" s="7">
        <v>8.73</v>
      </c>
      <c r="I603" s="7">
        <v>8.73</v>
      </c>
      <c r="J603" s="7">
        <v>8.73</v>
      </c>
      <c r="K603" s="7">
        <v>8.73</v>
      </c>
      <c r="L603" s="7">
        <v>8.73</v>
      </c>
      <c r="M603" s="7">
        <v>8.73</v>
      </c>
      <c r="N603" s="7">
        <v>8.73</v>
      </c>
      <c r="O603" s="7">
        <v>8.73</v>
      </c>
      <c r="P603" s="6" t="s">
        <v>31</v>
      </c>
      <c r="Q603" s="39" t="s">
        <v>19</v>
      </c>
      <c r="R603" s="39" t="s">
        <v>20</v>
      </c>
      <c r="S603" s="48">
        <v>0.97</v>
      </c>
      <c r="T603" s="6" t="s">
        <v>2390</v>
      </c>
    </row>
    <row r="604" spans="1:19" ht="12.75" customHeight="1">
      <c r="A604" s="6" t="s">
        <v>1797</v>
      </c>
      <c r="B604" s="6" t="s">
        <v>2188</v>
      </c>
      <c r="C604" s="6" t="s">
        <v>41</v>
      </c>
      <c r="D604" s="7">
        <v>210</v>
      </c>
      <c r="E604" s="7">
        <v>210</v>
      </c>
      <c r="F604" s="7">
        <v>210</v>
      </c>
      <c r="G604" s="7">
        <v>210</v>
      </c>
      <c r="H604" s="7">
        <v>210</v>
      </c>
      <c r="I604" s="7">
        <v>210</v>
      </c>
      <c r="J604" s="7">
        <v>210</v>
      </c>
      <c r="K604" s="7">
        <v>210</v>
      </c>
      <c r="L604" s="7">
        <v>210</v>
      </c>
      <c r="M604" s="7">
        <v>210</v>
      </c>
      <c r="N604" s="7">
        <v>210</v>
      </c>
      <c r="O604" s="7">
        <v>210</v>
      </c>
      <c r="P604" s="6" t="s">
        <v>31</v>
      </c>
      <c r="Q604" s="39" t="s">
        <v>19</v>
      </c>
      <c r="R604" s="39" t="s">
        <v>20</v>
      </c>
      <c r="S604" s="39" t="s">
        <v>21</v>
      </c>
    </row>
    <row r="605" spans="1:20" ht="12.75" customHeight="1">
      <c r="A605" s="39" t="s">
        <v>713</v>
      </c>
      <c r="B605" s="6" t="s">
        <v>714</v>
      </c>
      <c r="C605" s="6" t="s">
        <v>27</v>
      </c>
      <c r="D605" s="7">
        <v>0.02</v>
      </c>
      <c r="E605" s="7">
        <v>0.15</v>
      </c>
      <c r="F605" s="7">
        <v>0.18</v>
      </c>
      <c r="G605" s="7">
        <v>0.22</v>
      </c>
      <c r="H605" s="7">
        <v>0.32</v>
      </c>
      <c r="I605" s="7">
        <v>0.66</v>
      </c>
      <c r="J605" s="7">
        <v>0.72</v>
      </c>
      <c r="K605" s="7">
        <v>0.62</v>
      </c>
      <c r="L605" s="7">
        <v>0.56</v>
      </c>
      <c r="M605" s="7">
        <v>0.37</v>
      </c>
      <c r="N605" s="7">
        <v>0.29</v>
      </c>
      <c r="O605" s="7">
        <v>0.18</v>
      </c>
      <c r="P605" s="6" t="s">
        <v>18</v>
      </c>
      <c r="Q605" s="39" t="s">
        <v>19</v>
      </c>
      <c r="R605" s="39" t="s">
        <v>20</v>
      </c>
      <c r="S605" s="39" t="s">
        <v>21</v>
      </c>
      <c r="T605" s="6" t="s">
        <v>21</v>
      </c>
    </row>
    <row r="606" spans="1:20" ht="12.75" customHeight="1">
      <c r="A606" s="39" t="s">
        <v>715</v>
      </c>
      <c r="B606" s="6" t="s">
        <v>716</v>
      </c>
      <c r="C606" s="6" t="s">
        <v>27</v>
      </c>
      <c r="D606" s="7">
        <v>0</v>
      </c>
      <c r="E606" s="7">
        <v>0</v>
      </c>
      <c r="F606" s="7">
        <v>0</v>
      </c>
      <c r="G606" s="7">
        <v>0</v>
      </c>
      <c r="H606" s="7">
        <v>0</v>
      </c>
      <c r="I606" s="7">
        <v>0</v>
      </c>
      <c r="J606" s="7">
        <v>0</v>
      </c>
      <c r="K606" s="7">
        <v>0</v>
      </c>
      <c r="L606" s="7">
        <v>0</v>
      </c>
      <c r="M606" s="7">
        <v>0</v>
      </c>
      <c r="N606" s="7">
        <v>0</v>
      </c>
      <c r="O606" s="7">
        <v>0</v>
      </c>
      <c r="P606" s="6" t="s">
        <v>18</v>
      </c>
      <c r="Q606" s="39" t="s">
        <v>19</v>
      </c>
      <c r="R606" s="39" t="s">
        <v>29</v>
      </c>
      <c r="S606" s="39" t="s">
        <v>21</v>
      </c>
      <c r="T606" s="6" t="s">
        <v>21</v>
      </c>
    </row>
    <row r="607" spans="1:20" ht="12.75" customHeight="1">
      <c r="A607" s="39" t="s">
        <v>717</v>
      </c>
      <c r="B607" s="6" t="s">
        <v>718</v>
      </c>
      <c r="C607" s="6" t="s">
        <v>27</v>
      </c>
      <c r="D607" s="7">
        <v>0</v>
      </c>
      <c r="E607" s="7">
        <v>0</v>
      </c>
      <c r="F607" s="7">
        <v>0</v>
      </c>
      <c r="G607" s="7">
        <v>0</v>
      </c>
      <c r="H607" s="7">
        <v>0</v>
      </c>
      <c r="I607" s="7">
        <v>0</v>
      </c>
      <c r="J607" s="7">
        <v>0</v>
      </c>
      <c r="K607" s="7">
        <v>0</v>
      </c>
      <c r="L607" s="7">
        <v>0</v>
      </c>
      <c r="M607" s="7">
        <v>0</v>
      </c>
      <c r="N607" s="7">
        <v>0</v>
      </c>
      <c r="O607" s="7">
        <v>0</v>
      </c>
      <c r="P607" s="6" t="s">
        <v>18</v>
      </c>
      <c r="Q607" s="39" t="s">
        <v>19</v>
      </c>
      <c r="R607" s="39" t="s">
        <v>29</v>
      </c>
      <c r="S607" s="39" t="s">
        <v>21</v>
      </c>
      <c r="T607" s="6" t="s">
        <v>21</v>
      </c>
    </row>
    <row r="608" spans="1:20" ht="12.75" customHeight="1">
      <c r="A608" s="6" t="s">
        <v>1798</v>
      </c>
      <c r="B608" s="6" t="s">
        <v>2189</v>
      </c>
      <c r="C608" s="6" t="s">
        <v>27</v>
      </c>
      <c r="D608" s="7">
        <v>3.26</v>
      </c>
      <c r="E608" s="7">
        <v>3.26</v>
      </c>
      <c r="F608" s="7">
        <v>3.26</v>
      </c>
      <c r="G608" s="7">
        <v>3.26</v>
      </c>
      <c r="H608" s="7">
        <v>3.26</v>
      </c>
      <c r="I608" s="7">
        <v>3.26</v>
      </c>
      <c r="J608" s="7">
        <v>3.26</v>
      </c>
      <c r="K608" s="7">
        <v>3.26</v>
      </c>
      <c r="L608" s="7">
        <v>3.26</v>
      </c>
      <c r="M608" s="7">
        <v>3.26</v>
      </c>
      <c r="N608" s="7">
        <v>3.26</v>
      </c>
      <c r="O608" s="7">
        <v>3.26</v>
      </c>
      <c r="P608" s="6" t="s">
        <v>31</v>
      </c>
      <c r="Q608" s="39" t="s">
        <v>19</v>
      </c>
      <c r="R608" s="39" t="s">
        <v>20</v>
      </c>
      <c r="S608" s="48">
        <v>0.97</v>
      </c>
      <c r="T608" s="6" t="s">
        <v>2390</v>
      </c>
    </row>
    <row r="609" spans="1:20" ht="12.75" customHeight="1">
      <c r="A609" s="40" t="s">
        <v>719</v>
      </c>
      <c r="B609" s="6" t="s">
        <v>720</v>
      </c>
      <c r="C609" s="6" t="s">
        <v>37</v>
      </c>
      <c r="D609" s="7">
        <v>0</v>
      </c>
      <c r="E609" s="7">
        <v>0</v>
      </c>
      <c r="F609" s="7">
        <v>0</v>
      </c>
      <c r="G609" s="7">
        <v>0</v>
      </c>
      <c r="H609" s="7">
        <v>0</v>
      </c>
      <c r="I609" s="7">
        <v>0</v>
      </c>
      <c r="J609" s="7">
        <v>0</v>
      </c>
      <c r="K609" s="7">
        <v>0</v>
      </c>
      <c r="L609" s="7">
        <v>0</v>
      </c>
      <c r="M609" s="7">
        <v>0</v>
      </c>
      <c r="N609" s="7">
        <v>0</v>
      </c>
      <c r="O609" s="7">
        <v>0</v>
      </c>
      <c r="P609" s="6" t="s">
        <v>18</v>
      </c>
      <c r="Q609" s="39" t="s">
        <v>19</v>
      </c>
      <c r="R609" s="39" t="s">
        <v>20</v>
      </c>
      <c r="S609" s="39" t="s">
        <v>21</v>
      </c>
      <c r="T609" s="6" t="s">
        <v>21</v>
      </c>
    </row>
    <row r="610" spans="1:19" ht="12.75" customHeight="1">
      <c r="A610" s="6" t="s">
        <v>1799</v>
      </c>
      <c r="B610" s="6" t="s">
        <v>2190</v>
      </c>
      <c r="C610" s="6" t="s">
        <v>43</v>
      </c>
      <c r="D610" s="7">
        <v>597.05</v>
      </c>
      <c r="E610" s="7">
        <v>597.05</v>
      </c>
      <c r="F610" s="7">
        <v>597.05</v>
      </c>
      <c r="G610" s="7">
        <v>597.05</v>
      </c>
      <c r="H610" s="7">
        <v>597.05</v>
      </c>
      <c r="I610" s="7">
        <v>597.05</v>
      </c>
      <c r="J610" s="7">
        <v>597.05</v>
      </c>
      <c r="K610" s="7">
        <v>597.05</v>
      </c>
      <c r="L610" s="7">
        <v>597.05</v>
      </c>
      <c r="M610" s="7">
        <v>597.05</v>
      </c>
      <c r="N610" s="7">
        <v>597.05</v>
      </c>
      <c r="O610" s="7">
        <v>597.05</v>
      </c>
      <c r="P610" s="6" t="s">
        <v>31</v>
      </c>
      <c r="Q610" s="39" t="s">
        <v>19</v>
      </c>
      <c r="R610" s="39" t="s">
        <v>20</v>
      </c>
      <c r="S610" s="39" t="s">
        <v>21</v>
      </c>
    </row>
    <row r="611" spans="1:20" ht="12.75" customHeight="1">
      <c r="A611" s="39" t="s">
        <v>721</v>
      </c>
      <c r="B611" s="6" t="s">
        <v>722</v>
      </c>
      <c r="C611" s="6" t="s">
        <v>37</v>
      </c>
      <c r="D611" s="7">
        <v>0.53</v>
      </c>
      <c r="E611" s="7">
        <v>0.56</v>
      </c>
      <c r="F611" s="7">
        <v>0.5</v>
      </c>
      <c r="G611" s="7">
        <v>0.47</v>
      </c>
      <c r="H611" s="7">
        <v>0.5</v>
      </c>
      <c r="I611" s="7">
        <v>0.46</v>
      </c>
      <c r="J611" s="7">
        <v>0.43</v>
      </c>
      <c r="K611" s="7">
        <v>0.33</v>
      </c>
      <c r="L611" s="7">
        <v>0.34</v>
      </c>
      <c r="M611" s="7">
        <v>0.31</v>
      </c>
      <c r="N611" s="7">
        <v>0.42</v>
      </c>
      <c r="O611" s="7">
        <v>0.51</v>
      </c>
      <c r="P611" s="6" t="s">
        <v>18</v>
      </c>
      <c r="Q611" s="39" t="s">
        <v>25</v>
      </c>
      <c r="R611" s="39" t="s">
        <v>20</v>
      </c>
      <c r="S611" s="39" t="s">
        <v>21</v>
      </c>
      <c r="T611" s="6" t="s">
        <v>21</v>
      </c>
    </row>
    <row r="612" spans="1:20" ht="12.75" customHeight="1">
      <c r="A612" s="39" t="s">
        <v>723</v>
      </c>
      <c r="B612" s="6" t="s">
        <v>724</v>
      </c>
      <c r="C612" s="6" t="s">
        <v>37</v>
      </c>
      <c r="D612" s="7">
        <v>1.33</v>
      </c>
      <c r="E612" s="7">
        <v>1.41</v>
      </c>
      <c r="F612" s="7">
        <v>1.24</v>
      </c>
      <c r="G612" s="7">
        <v>1.19</v>
      </c>
      <c r="H612" s="7">
        <v>1.26</v>
      </c>
      <c r="I612" s="7">
        <v>1.16</v>
      </c>
      <c r="J612" s="7">
        <v>1.07</v>
      </c>
      <c r="K612" s="7">
        <v>0.82</v>
      </c>
      <c r="L612" s="7">
        <v>0.84</v>
      </c>
      <c r="M612" s="7">
        <v>0.78</v>
      </c>
      <c r="N612" s="7">
        <v>1.05</v>
      </c>
      <c r="O612" s="7">
        <v>1.28</v>
      </c>
      <c r="P612" s="6" t="s">
        <v>18</v>
      </c>
      <c r="Q612" s="39" t="s">
        <v>25</v>
      </c>
      <c r="R612" s="39" t="s">
        <v>20</v>
      </c>
      <c r="S612" s="39" t="s">
        <v>21</v>
      </c>
      <c r="T612" s="6" t="s">
        <v>21</v>
      </c>
    </row>
    <row r="613" spans="1:20" ht="12.75" customHeight="1">
      <c r="A613" s="40" t="s">
        <v>725</v>
      </c>
      <c r="B613" s="6" t="s">
        <v>726</v>
      </c>
      <c r="C613" s="6" t="s">
        <v>39</v>
      </c>
      <c r="D613" s="7">
        <v>0.74</v>
      </c>
      <c r="E613" s="7">
        <v>0.54</v>
      </c>
      <c r="F613" s="7">
        <v>0.22</v>
      </c>
      <c r="G613" s="7">
        <v>0.25</v>
      </c>
      <c r="H613" s="7">
        <v>1.13</v>
      </c>
      <c r="I613" s="7">
        <v>1.33</v>
      </c>
      <c r="J613" s="7">
        <v>0.33</v>
      </c>
      <c r="K613" s="7">
        <v>0.64</v>
      </c>
      <c r="L613" s="7">
        <v>1.18</v>
      </c>
      <c r="M613" s="7">
        <v>1.42</v>
      </c>
      <c r="N613" s="7">
        <v>0.87</v>
      </c>
      <c r="O613" s="7">
        <v>1.24</v>
      </c>
      <c r="P613" s="6" t="s">
        <v>18</v>
      </c>
      <c r="Q613" s="39" t="s">
        <v>25</v>
      </c>
      <c r="R613" s="39" t="s">
        <v>20</v>
      </c>
      <c r="S613" s="39" t="s">
        <v>21</v>
      </c>
      <c r="T613" s="6" t="s">
        <v>21</v>
      </c>
    </row>
    <row r="614" spans="1:20" ht="12.75" customHeight="1">
      <c r="A614" s="39" t="s">
        <v>727</v>
      </c>
      <c r="B614" s="6" t="s">
        <v>728</v>
      </c>
      <c r="C614" s="6" t="s">
        <v>39</v>
      </c>
      <c r="D614" s="7">
        <v>0</v>
      </c>
      <c r="E614" s="7">
        <v>0</v>
      </c>
      <c r="F614" s="7">
        <v>0</v>
      </c>
      <c r="G614" s="7">
        <v>0</v>
      </c>
      <c r="H614" s="7">
        <v>0</v>
      </c>
      <c r="I614" s="7">
        <v>0</v>
      </c>
      <c r="J614" s="7">
        <v>0</v>
      </c>
      <c r="K614" s="7">
        <v>0</v>
      </c>
      <c r="L614" s="7">
        <v>0</v>
      </c>
      <c r="M614" s="7">
        <v>0</v>
      </c>
      <c r="N614" s="7">
        <v>0</v>
      </c>
      <c r="O614" s="7">
        <v>0</v>
      </c>
      <c r="P614" s="6" t="s">
        <v>18</v>
      </c>
      <c r="Q614" s="39" t="s">
        <v>25</v>
      </c>
      <c r="R614" s="39" t="s">
        <v>29</v>
      </c>
      <c r="S614" s="39" t="s">
        <v>21</v>
      </c>
      <c r="T614" s="6" t="s">
        <v>21</v>
      </c>
    </row>
    <row r="615" spans="1:20" ht="12.75" customHeight="1">
      <c r="A615" s="39" t="s">
        <v>729</v>
      </c>
      <c r="B615" s="6" t="s">
        <v>730</v>
      </c>
      <c r="C615" s="6" t="s">
        <v>39</v>
      </c>
      <c r="D615" s="7">
        <v>0.01</v>
      </c>
      <c r="E615" s="7">
        <v>0.09</v>
      </c>
      <c r="F615" s="7">
        <v>0.11</v>
      </c>
      <c r="G615" s="7">
        <v>0.13</v>
      </c>
      <c r="H615" s="7">
        <v>0.19</v>
      </c>
      <c r="I615" s="7">
        <v>0.39</v>
      </c>
      <c r="J615" s="7">
        <v>0.43</v>
      </c>
      <c r="K615" s="7">
        <v>0.37</v>
      </c>
      <c r="L615" s="7">
        <v>0.33</v>
      </c>
      <c r="M615" s="7">
        <v>0.22</v>
      </c>
      <c r="N615" s="7">
        <v>0.17</v>
      </c>
      <c r="O615" s="7">
        <v>0.11</v>
      </c>
      <c r="P615" s="6" t="s">
        <v>18</v>
      </c>
      <c r="Q615" s="39" t="s">
        <v>25</v>
      </c>
      <c r="R615" s="39" t="s">
        <v>20</v>
      </c>
      <c r="S615" s="39" t="s">
        <v>21</v>
      </c>
      <c r="T615" s="6" t="s">
        <v>21</v>
      </c>
    </row>
    <row r="616" spans="1:20" ht="12.75" customHeight="1">
      <c r="A616" s="6" t="s">
        <v>1800</v>
      </c>
      <c r="B616" s="6" t="s">
        <v>2191</v>
      </c>
      <c r="C616" s="6" t="s">
        <v>39</v>
      </c>
      <c r="D616" s="7">
        <v>10</v>
      </c>
      <c r="E616" s="7">
        <v>10</v>
      </c>
      <c r="F616" s="7">
        <v>10</v>
      </c>
      <c r="G616" s="7">
        <v>10</v>
      </c>
      <c r="H616" s="7">
        <v>10</v>
      </c>
      <c r="I616" s="7">
        <v>10</v>
      </c>
      <c r="J616" s="7">
        <v>10</v>
      </c>
      <c r="K616" s="7">
        <v>10</v>
      </c>
      <c r="L616" s="7">
        <v>10</v>
      </c>
      <c r="M616" s="7">
        <v>10</v>
      </c>
      <c r="N616" s="7">
        <v>10</v>
      </c>
      <c r="O616" s="7">
        <v>10</v>
      </c>
      <c r="P616" s="6" t="s">
        <v>31</v>
      </c>
      <c r="Q616" s="39" t="s">
        <v>25</v>
      </c>
      <c r="R616" s="39" t="s">
        <v>20</v>
      </c>
      <c r="S616" s="39" t="s">
        <v>21</v>
      </c>
      <c r="T616" s="6" t="s">
        <v>21</v>
      </c>
    </row>
    <row r="617" spans="1:20" ht="12.75" customHeight="1">
      <c r="A617" s="6" t="s">
        <v>1801</v>
      </c>
      <c r="B617" s="6" t="s">
        <v>2192</v>
      </c>
      <c r="C617" s="6" t="s">
        <v>39</v>
      </c>
      <c r="D617" s="7">
        <v>10</v>
      </c>
      <c r="E617" s="7">
        <v>10</v>
      </c>
      <c r="F617" s="7">
        <v>10</v>
      </c>
      <c r="G617" s="7">
        <v>10</v>
      </c>
      <c r="H617" s="7">
        <v>10</v>
      </c>
      <c r="I617" s="7">
        <v>10</v>
      </c>
      <c r="J617" s="7">
        <v>10</v>
      </c>
      <c r="K617" s="7">
        <v>10</v>
      </c>
      <c r="L617" s="7">
        <v>10</v>
      </c>
      <c r="M617" s="7">
        <v>10</v>
      </c>
      <c r="N617" s="7">
        <v>10</v>
      </c>
      <c r="O617" s="7">
        <v>10</v>
      </c>
      <c r="P617" s="6" t="s">
        <v>31</v>
      </c>
      <c r="Q617" s="39" t="s">
        <v>25</v>
      </c>
      <c r="R617" s="39" t="s">
        <v>20</v>
      </c>
      <c r="S617" s="39" t="s">
        <v>21</v>
      </c>
      <c r="T617" s="6" t="s">
        <v>21</v>
      </c>
    </row>
    <row r="618" spans="1:20" ht="12.75" customHeight="1">
      <c r="A618" s="39" t="s">
        <v>731</v>
      </c>
      <c r="B618" s="6" t="s">
        <v>732</v>
      </c>
      <c r="C618" s="6" t="s">
        <v>39</v>
      </c>
      <c r="D618" s="7">
        <v>0.02</v>
      </c>
      <c r="E618" s="7">
        <v>0.17</v>
      </c>
      <c r="F618" s="7">
        <v>0.19</v>
      </c>
      <c r="G618" s="7">
        <v>0.24</v>
      </c>
      <c r="H618" s="7">
        <v>0.35</v>
      </c>
      <c r="I618" s="7">
        <v>0.72</v>
      </c>
      <c r="J618" s="7">
        <v>0.79</v>
      </c>
      <c r="K618" s="7">
        <v>0.68</v>
      </c>
      <c r="L618" s="7">
        <v>0.61</v>
      </c>
      <c r="M618" s="7">
        <v>0.41</v>
      </c>
      <c r="N618" s="7">
        <v>0.31</v>
      </c>
      <c r="O618" s="7">
        <v>0.19</v>
      </c>
      <c r="P618" s="6" t="s">
        <v>18</v>
      </c>
      <c r="Q618" s="39" t="s">
        <v>25</v>
      </c>
      <c r="R618" s="39" t="s">
        <v>20</v>
      </c>
      <c r="S618" s="39" t="s">
        <v>21</v>
      </c>
      <c r="T618" s="6" t="s">
        <v>21</v>
      </c>
    </row>
    <row r="619" spans="1:20" ht="12.75" customHeight="1">
      <c r="A619" s="39" t="s">
        <v>733</v>
      </c>
      <c r="B619" s="6" t="s">
        <v>734</v>
      </c>
      <c r="C619" s="6" t="s">
        <v>39</v>
      </c>
      <c r="D619" s="7">
        <v>0.01</v>
      </c>
      <c r="E619" s="7">
        <v>0.05</v>
      </c>
      <c r="F619" s="7">
        <v>0.05</v>
      </c>
      <c r="G619" s="7">
        <v>0.07</v>
      </c>
      <c r="H619" s="7">
        <v>0.1</v>
      </c>
      <c r="I619" s="7">
        <v>0.2</v>
      </c>
      <c r="J619" s="7">
        <v>0.22</v>
      </c>
      <c r="K619" s="7">
        <v>0.19</v>
      </c>
      <c r="L619" s="7">
        <v>0.17</v>
      </c>
      <c r="M619" s="7">
        <v>0.11</v>
      </c>
      <c r="N619" s="7">
        <v>0.09</v>
      </c>
      <c r="O619" s="7">
        <v>0.05</v>
      </c>
      <c r="P619" s="6" t="s">
        <v>18</v>
      </c>
      <c r="Q619" s="39" t="s">
        <v>25</v>
      </c>
      <c r="R619" s="39" t="s">
        <v>20</v>
      </c>
      <c r="S619" s="39" t="s">
        <v>21</v>
      </c>
      <c r="T619" s="6" t="s">
        <v>21</v>
      </c>
    </row>
    <row r="620" spans="1:20" ht="12.75" customHeight="1">
      <c r="A620" s="39" t="s">
        <v>735</v>
      </c>
      <c r="B620" s="6" t="s">
        <v>736</v>
      </c>
      <c r="C620" s="6" t="s">
        <v>39</v>
      </c>
      <c r="D620" s="7">
        <v>0</v>
      </c>
      <c r="E620" s="7">
        <v>0.03</v>
      </c>
      <c r="F620" s="7">
        <v>0.04</v>
      </c>
      <c r="G620" s="7">
        <v>0.04</v>
      </c>
      <c r="H620" s="7">
        <v>0.06</v>
      </c>
      <c r="I620" s="7">
        <v>0.13</v>
      </c>
      <c r="J620" s="7">
        <v>0.14</v>
      </c>
      <c r="K620" s="7">
        <v>0.12</v>
      </c>
      <c r="L620" s="7">
        <v>0.11</v>
      </c>
      <c r="M620" s="7">
        <v>0.07</v>
      </c>
      <c r="N620" s="7">
        <v>0.06</v>
      </c>
      <c r="O620" s="7">
        <v>0.04</v>
      </c>
      <c r="P620" s="6" t="s">
        <v>18</v>
      </c>
      <c r="Q620" s="39" t="s">
        <v>25</v>
      </c>
      <c r="R620" s="39" t="s">
        <v>20</v>
      </c>
      <c r="S620" s="39" t="s">
        <v>21</v>
      </c>
      <c r="T620" s="6" t="s">
        <v>21</v>
      </c>
    </row>
    <row r="621" spans="1:20" ht="12.75" customHeight="1">
      <c r="A621" s="40" t="s">
        <v>737</v>
      </c>
      <c r="B621" s="6" t="s">
        <v>738</v>
      </c>
      <c r="C621" s="6" t="s">
        <v>39</v>
      </c>
      <c r="D621" s="7">
        <v>1.18</v>
      </c>
      <c r="E621" s="7">
        <v>0.69</v>
      </c>
      <c r="F621" s="7">
        <v>0.29</v>
      </c>
      <c r="G621" s="7">
        <v>0.91</v>
      </c>
      <c r="H621" s="7">
        <v>0.89</v>
      </c>
      <c r="I621" s="7">
        <v>0.82</v>
      </c>
      <c r="J621" s="7">
        <v>0.06</v>
      </c>
      <c r="K621" s="7">
        <v>0.77</v>
      </c>
      <c r="L621" s="7">
        <v>0.56</v>
      </c>
      <c r="M621" s="7">
        <v>0.73</v>
      </c>
      <c r="N621" s="7">
        <v>0.85</v>
      </c>
      <c r="O621" s="7">
        <v>1.43</v>
      </c>
      <c r="P621" s="6" t="s">
        <v>18</v>
      </c>
      <c r="Q621" s="39" t="s">
        <v>25</v>
      </c>
      <c r="R621" s="39" t="s">
        <v>20</v>
      </c>
      <c r="S621" s="39" t="s">
        <v>21</v>
      </c>
      <c r="T621" s="6" t="s">
        <v>21</v>
      </c>
    </row>
    <row r="622" spans="1:19" ht="12.75" customHeight="1">
      <c r="A622" s="6" t="s">
        <v>1802</v>
      </c>
      <c r="B622" s="6" t="s">
        <v>2193</v>
      </c>
      <c r="C622" s="6" t="s">
        <v>39</v>
      </c>
      <c r="D622" s="7">
        <v>47.18</v>
      </c>
      <c r="E622" s="7">
        <v>47.18</v>
      </c>
      <c r="F622" s="7">
        <v>47.18</v>
      </c>
      <c r="G622" s="7">
        <v>47.18</v>
      </c>
      <c r="H622" s="7">
        <v>47.18</v>
      </c>
      <c r="I622" s="7">
        <v>47.18</v>
      </c>
      <c r="J622" s="7">
        <v>47.18</v>
      </c>
      <c r="K622" s="7">
        <v>47.18</v>
      </c>
      <c r="L622" s="7">
        <v>47.18</v>
      </c>
      <c r="M622" s="7">
        <v>47.18</v>
      </c>
      <c r="N622" s="7">
        <v>47.18</v>
      </c>
      <c r="O622" s="7">
        <v>47.18</v>
      </c>
      <c r="P622" s="6" t="s">
        <v>31</v>
      </c>
      <c r="Q622" s="39" t="s">
        <v>25</v>
      </c>
      <c r="R622" s="39" t="s">
        <v>20</v>
      </c>
      <c r="S622" s="39" t="s">
        <v>21</v>
      </c>
    </row>
    <row r="623" spans="1:20" ht="12.75" customHeight="1">
      <c r="A623" s="6" t="s">
        <v>1803</v>
      </c>
      <c r="B623" s="6" t="s">
        <v>2194</v>
      </c>
      <c r="C623" s="6" t="s">
        <v>39</v>
      </c>
      <c r="D623" s="7">
        <v>0</v>
      </c>
      <c r="E623" s="7">
        <v>0</v>
      </c>
      <c r="F623" s="7">
        <v>0</v>
      </c>
      <c r="G623" s="7">
        <v>2.4</v>
      </c>
      <c r="H623" s="7">
        <v>3</v>
      </c>
      <c r="I623" s="7">
        <v>3.8</v>
      </c>
      <c r="J623" s="7">
        <v>4</v>
      </c>
      <c r="K623" s="7">
        <v>3.9</v>
      </c>
      <c r="L623" s="7">
        <v>3.7</v>
      </c>
      <c r="M623" s="7">
        <v>3.4</v>
      </c>
      <c r="N623" s="7">
        <v>3</v>
      </c>
      <c r="O623" s="7">
        <v>2.8</v>
      </c>
      <c r="P623" s="6" t="s">
        <v>31</v>
      </c>
      <c r="Q623" s="39" t="s">
        <v>25</v>
      </c>
      <c r="R623" s="39" t="s">
        <v>20</v>
      </c>
      <c r="S623" s="39" t="s">
        <v>21</v>
      </c>
      <c r="T623" s="6" t="s">
        <v>21</v>
      </c>
    </row>
    <row r="624" spans="1:20" ht="12.75" customHeight="1">
      <c r="A624" s="40" t="s">
        <v>739</v>
      </c>
      <c r="B624" s="6" t="s">
        <v>740</v>
      </c>
      <c r="C624" s="6" t="s">
        <v>43</v>
      </c>
      <c r="D624" s="7">
        <v>0.01</v>
      </c>
      <c r="E624" s="7">
        <v>0.01</v>
      </c>
      <c r="F624" s="7">
        <v>0.01</v>
      </c>
      <c r="G624" s="7">
        <v>0.01</v>
      </c>
      <c r="H624" s="7">
        <v>0.01</v>
      </c>
      <c r="I624" s="7">
        <v>0.01</v>
      </c>
      <c r="J624" s="7">
        <v>0.01</v>
      </c>
      <c r="K624" s="7">
        <v>0.01</v>
      </c>
      <c r="L624" s="7">
        <v>0.01</v>
      </c>
      <c r="M624" s="7">
        <v>0.01</v>
      </c>
      <c r="N624" s="7">
        <v>0.01</v>
      </c>
      <c r="O624" s="7">
        <v>0.01</v>
      </c>
      <c r="P624" s="6" t="s">
        <v>18</v>
      </c>
      <c r="Q624" s="39" t="s">
        <v>19</v>
      </c>
      <c r="R624" s="39" t="s">
        <v>20</v>
      </c>
      <c r="S624" s="39" t="s">
        <v>21</v>
      </c>
      <c r="T624" s="6" t="s">
        <v>21</v>
      </c>
    </row>
    <row r="625" spans="1:20" ht="12.75" customHeight="1">
      <c r="A625" s="6" t="s">
        <v>1804</v>
      </c>
      <c r="B625" s="6" t="s">
        <v>2195</v>
      </c>
      <c r="C625" s="6" t="s">
        <v>37</v>
      </c>
      <c r="D625" s="7">
        <v>47.49</v>
      </c>
      <c r="E625" s="7">
        <v>47.49</v>
      </c>
      <c r="F625" s="7">
        <v>47.49</v>
      </c>
      <c r="G625" s="7">
        <v>47.49</v>
      </c>
      <c r="H625" s="7">
        <v>47.49</v>
      </c>
      <c r="I625" s="7">
        <v>47.49</v>
      </c>
      <c r="J625" s="7">
        <v>47.49</v>
      </c>
      <c r="K625" s="7">
        <v>47.49</v>
      </c>
      <c r="L625" s="7">
        <v>47.49</v>
      </c>
      <c r="M625" s="7">
        <v>47.49</v>
      </c>
      <c r="N625" s="7">
        <v>47.49</v>
      </c>
      <c r="O625" s="7">
        <v>47.49</v>
      </c>
      <c r="P625" s="6" t="s">
        <v>31</v>
      </c>
      <c r="Q625" s="39" t="s">
        <v>19</v>
      </c>
      <c r="R625" s="39" t="s">
        <v>20</v>
      </c>
      <c r="S625" s="39" t="s">
        <v>21</v>
      </c>
      <c r="T625" s="6" t="s">
        <v>21</v>
      </c>
    </row>
    <row r="626" spans="1:20" ht="12.75" customHeight="1">
      <c r="A626" s="6" t="s">
        <v>1805</v>
      </c>
      <c r="B626" s="6" t="s">
        <v>1805</v>
      </c>
      <c r="C626" s="6" t="s">
        <v>43</v>
      </c>
      <c r="D626" s="7">
        <v>0</v>
      </c>
      <c r="E626" s="7">
        <v>0</v>
      </c>
      <c r="F626" s="7">
        <v>0</v>
      </c>
      <c r="G626" s="7">
        <v>0</v>
      </c>
      <c r="H626" s="7">
        <v>0</v>
      </c>
      <c r="I626" s="7">
        <v>0</v>
      </c>
      <c r="J626" s="7">
        <v>0</v>
      </c>
      <c r="K626" s="7">
        <v>0</v>
      </c>
      <c r="L626" s="7">
        <v>0</v>
      </c>
      <c r="M626" s="7">
        <v>0</v>
      </c>
      <c r="N626" s="7">
        <v>0</v>
      </c>
      <c r="O626" s="7">
        <v>0</v>
      </c>
      <c r="P626" s="6" t="s">
        <v>18</v>
      </c>
      <c r="Q626" s="39" t="s">
        <v>19</v>
      </c>
      <c r="R626" s="39" t="s">
        <v>20</v>
      </c>
      <c r="S626" s="39" t="s">
        <v>21</v>
      </c>
      <c r="T626" s="6" t="s">
        <v>21</v>
      </c>
    </row>
    <row r="627" spans="1:19" ht="12.75" customHeight="1">
      <c r="A627" s="6" t="s">
        <v>1806</v>
      </c>
      <c r="B627" s="6" t="s">
        <v>2196</v>
      </c>
      <c r="C627" s="6" t="s">
        <v>23</v>
      </c>
      <c r="D627" s="7">
        <v>48.56</v>
      </c>
      <c r="E627" s="7">
        <v>48.56</v>
      </c>
      <c r="F627" s="7">
        <v>48.56</v>
      </c>
      <c r="G627" s="7">
        <v>48.56</v>
      </c>
      <c r="H627" s="7">
        <v>48.56</v>
      </c>
      <c r="I627" s="7">
        <v>48.56</v>
      </c>
      <c r="J627" s="7">
        <v>48.56</v>
      </c>
      <c r="K627" s="7">
        <v>48.56</v>
      </c>
      <c r="L627" s="7">
        <v>48.56</v>
      </c>
      <c r="M627" s="7">
        <v>48.56</v>
      </c>
      <c r="N627" s="7">
        <v>48.56</v>
      </c>
      <c r="O627" s="7">
        <v>48.56</v>
      </c>
      <c r="P627" s="6" t="s">
        <v>31</v>
      </c>
      <c r="Q627" s="39" t="s">
        <v>25</v>
      </c>
      <c r="R627" s="39" t="s">
        <v>20</v>
      </c>
      <c r="S627" s="39" t="s">
        <v>21</v>
      </c>
    </row>
    <row r="628" spans="1:20" ht="12.75" customHeight="1">
      <c r="A628" s="39" t="s">
        <v>741</v>
      </c>
      <c r="B628" s="6" t="s">
        <v>742</v>
      </c>
      <c r="C628" s="6" t="s">
        <v>27</v>
      </c>
      <c r="D628" s="7">
        <v>0.24</v>
      </c>
      <c r="E628" s="7">
        <v>1.8</v>
      </c>
      <c r="F628" s="7">
        <v>2.1</v>
      </c>
      <c r="G628" s="7">
        <v>2.64</v>
      </c>
      <c r="H628" s="7">
        <v>3.84</v>
      </c>
      <c r="I628" s="7">
        <v>7.86</v>
      </c>
      <c r="J628" s="7">
        <v>8.64</v>
      </c>
      <c r="K628" s="7">
        <v>7.44</v>
      </c>
      <c r="L628" s="7">
        <v>6.66</v>
      </c>
      <c r="M628" s="7">
        <v>4.44</v>
      </c>
      <c r="N628" s="7">
        <v>3.42</v>
      </c>
      <c r="O628" s="7">
        <v>2.1</v>
      </c>
      <c r="P628" s="6" t="s">
        <v>18</v>
      </c>
      <c r="Q628" s="39" t="s">
        <v>19</v>
      </c>
      <c r="R628" s="39" t="s">
        <v>20</v>
      </c>
      <c r="S628" s="39" t="s">
        <v>21</v>
      </c>
      <c r="T628" s="6" t="s">
        <v>21</v>
      </c>
    </row>
    <row r="629" spans="1:20" ht="12.75" customHeight="1">
      <c r="A629" s="39" t="s">
        <v>743</v>
      </c>
      <c r="B629" s="6" t="s">
        <v>744</v>
      </c>
      <c r="C629" s="6" t="s">
        <v>27</v>
      </c>
      <c r="D629" s="7">
        <v>0</v>
      </c>
      <c r="E629" s="7">
        <v>0</v>
      </c>
      <c r="F629" s="7">
        <v>0</v>
      </c>
      <c r="G629" s="7">
        <v>0</v>
      </c>
      <c r="H629" s="7">
        <v>0</v>
      </c>
      <c r="I629" s="7">
        <v>0</v>
      </c>
      <c r="J629" s="7">
        <v>0</v>
      </c>
      <c r="K629" s="7">
        <v>0</v>
      </c>
      <c r="L629" s="7">
        <v>0</v>
      </c>
      <c r="M629" s="7">
        <v>0</v>
      </c>
      <c r="N629" s="7">
        <v>0</v>
      </c>
      <c r="O629" s="7">
        <v>0</v>
      </c>
      <c r="P629" s="6" t="s">
        <v>18</v>
      </c>
      <c r="Q629" s="39" t="s">
        <v>19</v>
      </c>
      <c r="R629" s="39" t="s">
        <v>29</v>
      </c>
      <c r="S629" s="39" t="s">
        <v>21</v>
      </c>
      <c r="T629" s="6" t="s">
        <v>21</v>
      </c>
    </row>
    <row r="630" spans="1:19" ht="12.75" customHeight="1">
      <c r="A630" s="6" t="s">
        <v>1807</v>
      </c>
      <c r="B630" s="6" t="s">
        <v>2197</v>
      </c>
      <c r="C630" s="6" t="s">
        <v>39</v>
      </c>
      <c r="D630" s="7">
        <v>1.22</v>
      </c>
      <c r="E630" s="7">
        <v>1.01</v>
      </c>
      <c r="F630" s="7">
        <v>1.21</v>
      </c>
      <c r="G630" s="7">
        <v>6.55</v>
      </c>
      <c r="H630" s="7">
        <v>6.12</v>
      </c>
      <c r="I630" s="7">
        <v>6.58</v>
      </c>
      <c r="J630" s="7">
        <v>12.32</v>
      </c>
      <c r="K630" s="7">
        <v>10.75</v>
      </c>
      <c r="L630" s="7">
        <v>10.9</v>
      </c>
      <c r="M630" s="7">
        <v>10.6</v>
      </c>
      <c r="N630" s="7">
        <v>8.73</v>
      </c>
      <c r="O630" s="7">
        <v>9.6</v>
      </c>
      <c r="P630" s="6" t="s">
        <v>31</v>
      </c>
      <c r="Q630" s="39" t="s">
        <v>25</v>
      </c>
      <c r="R630" s="39" t="s">
        <v>20</v>
      </c>
      <c r="S630" s="39" t="s">
        <v>21</v>
      </c>
    </row>
    <row r="631" spans="1:20" ht="12.75" customHeight="1">
      <c r="A631" s="39" t="s">
        <v>745</v>
      </c>
      <c r="B631" s="6" t="s">
        <v>746</v>
      </c>
      <c r="C631" s="6" t="s">
        <v>37</v>
      </c>
      <c r="D631" s="7">
        <v>0.08</v>
      </c>
      <c r="E631" s="7">
        <v>0.6</v>
      </c>
      <c r="F631" s="7">
        <v>0.7</v>
      </c>
      <c r="G631" s="7">
        <v>0.88</v>
      </c>
      <c r="H631" s="7">
        <v>1.28</v>
      </c>
      <c r="I631" s="7">
        <v>2.62</v>
      </c>
      <c r="J631" s="7">
        <v>2.88</v>
      </c>
      <c r="K631" s="7">
        <v>2.48</v>
      </c>
      <c r="L631" s="7">
        <v>2.22</v>
      </c>
      <c r="M631" s="7">
        <v>1.48</v>
      </c>
      <c r="N631" s="7">
        <v>1.14</v>
      </c>
      <c r="O631" s="7">
        <v>0.7</v>
      </c>
      <c r="P631" s="6" t="s">
        <v>18</v>
      </c>
      <c r="Q631" s="39" t="s">
        <v>25</v>
      </c>
      <c r="R631" s="39" t="s">
        <v>20</v>
      </c>
      <c r="S631" s="39" t="s">
        <v>21</v>
      </c>
      <c r="T631" s="6" t="s">
        <v>21</v>
      </c>
    </row>
    <row r="632" spans="1:20" ht="12.75" customHeight="1">
      <c r="A632" s="40" t="s">
        <v>747</v>
      </c>
      <c r="B632" s="6" t="s">
        <v>748</v>
      </c>
      <c r="C632" s="6" t="s">
        <v>30</v>
      </c>
      <c r="D632" s="7">
        <v>0.52</v>
      </c>
      <c r="E632" s="7">
        <v>0.91</v>
      </c>
      <c r="F632" s="7">
        <v>5.98</v>
      </c>
      <c r="G632" s="7">
        <v>7.42</v>
      </c>
      <c r="H632" s="7">
        <v>6.28</v>
      </c>
      <c r="I632" s="7">
        <v>8.62</v>
      </c>
      <c r="J632" s="7">
        <v>8.71</v>
      </c>
      <c r="K632" s="7">
        <v>7.09</v>
      </c>
      <c r="L632" s="7">
        <v>5.66</v>
      </c>
      <c r="M632" s="7">
        <v>1.36</v>
      </c>
      <c r="N632" s="7">
        <v>0.46</v>
      </c>
      <c r="O632" s="7">
        <v>0.43</v>
      </c>
      <c r="P632" s="6" t="s">
        <v>18</v>
      </c>
      <c r="Q632" s="39" t="s">
        <v>19</v>
      </c>
      <c r="R632" s="39" t="s">
        <v>20</v>
      </c>
      <c r="S632" s="39" t="s">
        <v>21</v>
      </c>
      <c r="T632" s="6" t="s">
        <v>21</v>
      </c>
    </row>
    <row r="633" spans="1:20" ht="12.75" customHeight="1">
      <c r="A633" s="6" t="s">
        <v>1808</v>
      </c>
      <c r="B633" s="6" t="s">
        <v>2198</v>
      </c>
      <c r="C633" s="6" t="s">
        <v>23</v>
      </c>
      <c r="D633" s="7">
        <v>1</v>
      </c>
      <c r="E633" s="7">
        <v>1</v>
      </c>
      <c r="F633" s="7">
        <v>1</v>
      </c>
      <c r="G633" s="7">
        <v>1</v>
      </c>
      <c r="H633" s="7">
        <v>1</v>
      </c>
      <c r="I633" s="7">
        <v>1</v>
      </c>
      <c r="J633" s="7">
        <v>1</v>
      </c>
      <c r="K633" s="7">
        <v>1</v>
      </c>
      <c r="L633" s="7">
        <v>1</v>
      </c>
      <c r="M633" s="7">
        <v>1</v>
      </c>
      <c r="N633" s="7">
        <v>1</v>
      </c>
      <c r="O633" s="7">
        <v>1</v>
      </c>
      <c r="P633" s="6" t="s">
        <v>31</v>
      </c>
      <c r="Q633" s="39" t="s">
        <v>25</v>
      </c>
      <c r="R633" s="39" t="s">
        <v>20</v>
      </c>
      <c r="S633" s="39" t="s">
        <v>21</v>
      </c>
      <c r="T633" s="6" t="s">
        <v>21</v>
      </c>
    </row>
    <row r="634" spans="1:20" ht="12.75" customHeight="1">
      <c r="A634" s="40" t="s">
        <v>749</v>
      </c>
      <c r="B634" s="6" t="s">
        <v>750</v>
      </c>
      <c r="C634" s="6" t="s">
        <v>23</v>
      </c>
      <c r="D634" s="7">
        <v>4.74</v>
      </c>
      <c r="E634" s="7">
        <v>4.6</v>
      </c>
      <c r="F634" s="7">
        <v>4.2</v>
      </c>
      <c r="G634" s="7">
        <v>4.27</v>
      </c>
      <c r="H634" s="7">
        <v>4.54</v>
      </c>
      <c r="I634" s="7">
        <v>4.49</v>
      </c>
      <c r="J634" s="7">
        <v>4.32</v>
      </c>
      <c r="K634" s="7">
        <v>3.98</v>
      </c>
      <c r="L634" s="7">
        <v>4.01</v>
      </c>
      <c r="M634" s="7">
        <v>4.47</v>
      </c>
      <c r="N634" s="7">
        <v>4.39</v>
      </c>
      <c r="O634" s="7">
        <v>4.4</v>
      </c>
      <c r="P634" s="6" t="s">
        <v>18</v>
      </c>
      <c r="Q634" s="39" t="s">
        <v>25</v>
      </c>
      <c r="R634" s="39" t="s">
        <v>20</v>
      </c>
      <c r="S634" s="39" t="s">
        <v>21</v>
      </c>
      <c r="T634" s="6" t="s">
        <v>21</v>
      </c>
    </row>
    <row r="635" spans="1:20" ht="12.75" customHeight="1">
      <c r="A635" s="40" t="s">
        <v>751</v>
      </c>
      <c r="B635" s="6" t="s">
        <v>752</v>
      </c>
      <c r="C635" s="6" t="s">
        <v>23</v>
      </c>
      <c r="D635" s="7">
        <v>0.04</v>
      </c>
      <c r="E635" s="7">
        <v>0.05</v>
      </c>
      <c r="F635" s="7">
        <v>0.02</v>
      </c>
      <c r="G635" s="7">
        <v>0.01</v>
      </c>
      <c r="H635" s="7">
        <v>0</v>
      </c>
      <c r="I635" s="7">
        <v>0.06</v>
      </c>
      <c r="J635" s="7">
        <v>0.09</v>
      </c>
      <c r="K635" s="7">
        <v>0.32</v>
      </c>
      <c r="L635" s="7">
        <v>0.4</v>
      </c>
      <c r="M635" s="7">
        <v>0.4</v>
      </c>
      <c r="N635" s="7">
        <v>0.4</v>
      </c>
      <c r="O635" s="7">
        <v>0.39</v>
      </c>
      <c r="P635" s="6" t="s">
        <v>18</v>
      </c>
      <c r="Q635" s="39" t="s">
        <v>25</v>
      </c>
      <c r="R635" s="39" t="s">
        <v>20</v>
      </c>
      <c r="S635" s="39" t="s">
        <v>21</v>
      </c>
      <c r="T635" s="6" t="s">
        <v>21</v>
      </c>
    </row>
    <row r="636" spans="1:20" ht="12.75" customHeight="1">
      <c r="A636" s="39" t="s">
        <v>753</v>
      </c>
      <c r="B636" s="6" t="s">
        <v>754</v>
      </c>
      <c r="C636" s="6" t="s">
        <v>37</v>
      </c>
      <c r="D636" s="7">
        <v>6.74</v>
      </c>
      <c r="E636" s="7">
        <v>7.17</v>
      </c>
      <c r="F636" s="7">
        <v>6.3</v>
      </c>
      <c r="G636" s="7">
        <v>6.04</v>
      </c>
      <c r="H636" s="7">
        <v>6.42</v>
      </c>
      <c r="I636" s="7">
        <v>5.88</v>
      </c>
      <c r="J636" s="7">
        <v>5.47</v>
      </c>
      <c r="K636" s="7">
        <v>4.15</v>
      </c>
      <c r="L636" s="7">
        <v>4.29</v>
      </c>
      <c r="M636" s="7">
        <v>3.98</v>
      </c>
      <c r="N636" s="7">
        <v>5.37</v>
      </c>
      <c r="O636" s="7">
        <v>6.5</v>
      </c>
      <c r="P636" s="6" t="s">
        <v>18</v>
      </c>
      <c r="Q636" s="39" t="s">
        <v>25</v>
      </c>
      <c r="R636" s="39" t="s">
        <v>20</v>
      </c>
      <c r="S636" s="39" t="s">
        <v>21</v>
      </c>
      <c r="T636" s="6" t="s">
        <v>21</v>
      </c>
    </row>
    <row r="637" spans="1:20" ht="12.75" customHeight="1">
      <c r="A637" s="40" t="s">
        <v>755</v>
      </c>
      <c r="B637" s="6" t="s">
        <v>756</v>
      </c>
      <c r="C637" s="6" t="s">
        <v>43</v>
      </c>
      <c r="D637" s="7">
        <v>0.05</v>
      </c>
      <c r="E637" s="7">
        <v>0.04</v>
      </c>
      <c r="F637" s="7">
        <v>0.03</v>
      </c>
      <c r="G637" s="7">
        <v>0.03</v>
      </c>
      <c r="H637" s="7">
        <v>0.03</v>
      </c>
      <c r="I637" s="7">
        <v>0.03</v>
      </c>
      <c r="J637" s="7">
        <v>0.03</v>
      </c>
      <c r="K637" s="7">
        <v>0.04</v>
      </c>
      <c r="L637" s="7">
        <v>0.05</v>
      </c>
      <c r="M637" s="7">
        <v>0.04</v>
      </c>
      <c r="N637" s="7">
        <v>0.05</v>
      </c>
      <c r="O637" s="7">
        <v>0.07</v>
      </c>
      <c r="P637" s="6" t="s">
        <v>18</v>
      </c>
      <c r="Q637" s="39" t="s">
        <v>19</v>
      </c>
      <c r="R637" s="39" t="s">
        <v>20</v>
      </c>
      <c r="S637" s="39" t="s">
        <v>21</v>
      </c>
      <c r="T637" s="6" t="s">
        <v>21</v>
      </c>
    </row>
    <row r="638" spans="1:20" ht="12.75" customHeight="1">
      <c r="A638" s="6" t="s">
        <v>1809</v>
      </c>
      <c r="B638" s="6" t="s">
        <v>2199</v>
      </c>
      <c r="C638" s="6" t="s">
        <v>43</v>
      </c>
      <c r="D638" s="7">
        <v>510</v>
      </c>
      <c r="E638" s="7">
        <v>510</v>
      </c>
      <c r="F638" s="7">
        <v>510</v>
      </c>
      <c r="G638" s="7">
        <v>510</v>
      </c>
      <c r="H638" s="7">
        <v>510</v>
      </c>
      <c r="I638" s="7">
        <v>510</v>
      </c>
      <c r="J638" s="7">
        <v>510</v>
      </c>
      <c r="K638" s="7">
        <v>510</v>
      </c>
      <c r="L638" s="7">
        <v>510</v>
      </c>
      <c r="M638" s="7">
        <v>510</v>
      </c>
      <c r="N638" s="7">
        <v>510</v>
      </c>
      <c r="O638" s="7">
        <v>510</v>
      </c>
      <c r="P638" s="6" t="s">
        <v>31</v>
      </c>
      <c r="Q638" s="39" t="s">
        <v>19</v>
      </c>
      <c r="R638" s="39" t="s">
        <v>20</v>
      </c>
      <c r="S638" s="39" t="s">
        <v>21</v>
      </c>
      <c r="T638" s="6" t="s">
        <v>21</v>
      </c>
    </row>
    <row r="639" spans="1:20" ht="12.75" customHeight="1">
      <c r="A639" s="6" t="s">
        <v>1810</v>
      </c>
      <c r="B639" s="6" t="s">
        <v>2200</v>
      </c>
      <c r="C639" s="6" t="s">
        <v>43</v>
      </c>
      <c r="D639" s="7">
        <v>510</v>
      </c>
      <c r="E639" s="7">
        <v>510</v>
      </c>
      <c r="F639" s="7">
        <v>510</v>
      </c>
      <c r="G639" s="7">
        <v>510</v>
      </c>
      <c r="H639" s="7">
        <v>510</v>
      </c>
      <c r="I639" s="7">
        <v>510</v>
      </c>
      <c r="J639" s="7">
        <v>510</v>
      </c>
      <c r="K639" s="7">
        <v>510</v>
      </c>
      <c r="L639" s="7">
        <v>510</v>
      </c>
      <c r="M639" s="7">
        <v>510</v>
      </c>
      <c r="N639" s="7">
        <v>510</v>
      </c>
      <c r="O639" s="7">
        <v>510</v>
      </c>
      <c r="P639" s="6" t="s">
        <v>31</v>
      </c>
      <c r="Q639" s="39" t="s">
        <v>19</v>
      </c>
      <c r="R639" s="39" t="s">
        <v>20</v>
      </c>
      <c r="S639" s="39" t="s">
        <v>21</v>
      </c>
      <c r="T639" s="6" t="s">
        <v>21</v>
      </c>
    </row>
    <row r="640" spans="1:20" ht="12.75" customHeight="1">
      <c r="A640" s="6" t="s">
        <v>1811</v>
      </c>
      <c r="B640" s="6" t="s">
        <v>2201</v>
      </c>
      <c r="C640" s="6" t="s">
        <v>37</v>
      </c>
      <c r="D640" s="7">
        <v>419.25</v>
      </c>
      <c r="E640" s="7">
        <v>419.25</v>
      </c>
      <c r="F640" s="7">
        <v>419.25</v>
      </c>
      <c r="G640" s="7">
        <v>419.25</v>
      </c>
      <c r="H640" s="7">
        <v>419.25</v>
      </c>
      <c r="I640" s="7">
        <v>419.25</v>
      </c>
      <c r="J640" s="7">
        <v>419.25</v>
      </c>
      <c r="K640" s="7">
        <v>419.25</v>
      </c>
      <c r="L640" s="7">
        <v>419.25</v>
      </c>
      <c r="M640" s="7">
        <v>419.25</v>
      </c>
      <c r="N640" s="7">
        <v>419.25</v>
      </c>
      <c r="O640" s="7">
        <v>419.25</v>
      </c>
      <c r="P640" s="6" t="s">
        <v>31</v>
      </c>
      <c r="Q640" s="39" t="s">
        <v>25</v>
      </c>
      <c r="R640" s="39" t="s">
        <v>286</v>
      </c>
      <c r="S640" s="39" t="s">
        <v>1966</v>
      </c>
      <c r="T640" s="6" t="s">
        <v>21</v>
      </c>
    </row>
    <row r="641" spans="1:20" ht="12.75" customHeight="1">
      <c r="A641" s="6" t="s">
        <v>1812</v>
      </c>
      <c r="B641" s="6" t="s">
        <v>2202</v>
      </c>
      <c r="C641" s="6" t="s">
        <v>154</v>
      </c>
      <c r="D641" s="7">
        <v>44</v>
      </c>
      <c r="E641" s="7">
        <v>44</v>
      </c>
      <c r="F641" s="7">
        <v>44</v>
      </c>
      <c r="G641" s="7">
        <v>44</v>
      </c>
      <c r="H641" s="7">
        <v>44</v>
      </c>
      <c r="I641" s="7">
        <v>44</v>
      </c>
      <c r="J641" s="7">
        <v>44</v>
      </c>
      <c r="K641" s="7">
        <v>44</v>
      </c>
      <c r="L641" s="7">
        <v>44</v>
      </c>
      <c r="M641" s="7">
        <v>44</v>
      </c>
      <c r="N641" s="7">
        <v>44</v>
      </c>
      <c r="O641" s="7">
        <v>44</v>
      </c>
      <c r="P641" s="6" t="s">
        <v>31</v>
      </c>
      <c r="Q641" s="39" t="s">
        <v>25</v>
      </c>
      <c r="R641" s="39" t="s">
        <v>20</v>
      </c>
      <c r="S641" s="39" t="s">
        <v>21</v>
      </c>
      <c r="T641" s="6" t="s">
        <v>21</v>
      </c>
    </row>
    <row r="642" spans="1:20" ht="12.75" customHeight="1">
      <c r="A642" s="6" t="s">
        <v>1813</v>
      </c>
      <c r="B642" s="6" t="s">
        <v>2203</v>
      </c>
      <c r="C642" s="6" t="s">
        <v>154</v>
      </c>
      <c r="D642" s="7">
        <v>45</v>
      </c>
      <c r="E642" s="7">
        <v>45</v>
      </c>
      <c r="F642" s="7">
        <v>45</v>
      </c>
      <c r="G642" s="7">
        <v>45</v>
      </c>
      <c r="H642" s="7">
        <v>45</v>
      </c>
      <c r="I642" s="7">
        <v>45</v>
      </c>
      <c r="J642" s="7">
        <v>45</v>
      </c>
      <c r="K642" s="7">
        <v>45</v>
      </c>
      <c r="L642" s="7">
        <v>45</v>
      </c>
      <c r="M642" s="7">
        <v>45</v>
      </c>
      <c r="N642" s="7">
        <v>45</v>
      </c>
      <c r="O642" s="7">
        <v>45</v>
      </c>
      <c r="P642" s="6" t="s">
        <v>31</v>
      </c>
      <c r="Q642" s="39" t="s">
        <v>25</v>
      </c>
      <c r="R642" s="39" t="s">
        <v>20</v>
      </c>
      <c r="S642" s="39" t="s">
        <v>21</v>
      </c>
      <c r="T642" s="6" t="s">
        <v>21</v>
      </c>
    </row>
    <row r="643" spans="1:19" ht="12.75" customHeight="1">
      <c r="A643" s="6" t="s">
        <v>1814</v>
      </c>
      <c r="B643" s="6" t="s">
        <v>2204</v>
      </c>
      <c r="C643" s="6" t="s">
        <v>154</v>
      </c>
      <c r="D643" s="7">
        <v>30</v>
      </c>
      <c r="E643" s="7">
        <v>30</v>
      </c>
      <c r="F643" s="7">
        <v>30</v>
      </c>
      <c r="G643" s="7">
        <v>30</v>
      </c>
      <c r="H643" s="7">
        <v>30</v>
      </c>
      <c r="I643" s="7">
        <v>30</v>
      </c>
      <c r="J643" s="7">
        <v>30</v>
      </c>
      <c r="K643" s="7">
        <v>30</v>
      </c>
      <c r="L643" s="7">
        <v>30</v>
      </c>
      <c r="M643" s="7">
        <v>30</v>
      </c>
      <c r="N643" s="7">
        <v>30</v>
      </c>
      <c r="O643" s="7">
        <v>30</v>
      </c>
      <c r="P643" s="6" t="s">
        <v>31</v>
      </c>
      <c r="Q643" s="39" t="s">
        <v>25</v>
      </c>
      <c r="R643" s="39" t="s">
        <v>20</v>
      </c>
      <c r="S643" s="39"/>
    </row>
    <row r="644" spans="1:20" ht="12.75" customHeight="1">
      <c r="A644" s="39" t="s">
        <v>757</v>
      </c>
      <c r="B644" s="6" t="s">
        <v>758</v>
      </c>
      <c r="C644" s="6" t="s">
        <v>37</v>
      </c>
      <c r="D644" s="7">
        <v>0.06</v>
      </c>
      <c r="E644" s="7">
        <v>0.45</v>
      </c>
      <c r="F644" s="7">
        <v>0.53</v>
      </c>
      <c r="G644" s="7">
        <v>0.66</v>
      </c>
      <c r="H644" s="7">
        <v>0.96</v>
      </c>
      <c r="I644" s="7">
        <v>1.97</v>
      </c>
      <c r="J644" s="7">
        <v>2.16</v>
      </c>
      <c r="K644" s="7">
        <v>1.86</v>
      </c>
      <c r="L644" s="7">
        <v>1.67</v>
      </c>
      <c r="M644" s="7">
        <v>1.11</v>
      </c>
      <c r="N644" s="7">
        <v>0.86</v>
      </c>
      <c r="O644" s="7">
        <v>0.53</v>
      </c>
      <c r="P644" s="6" t="s">
        <v>18</v>
      </c>
      <c r="Q644" s="39" t="s">
        <v>19</v>
      </c>
      <c r="R644" s="39" t="s">
        <v>20</v>
      </c>
      <c r="S644" s="39" t="s">
        <v>21</v>
      </c>
      <c r="T644" s="6" t="s">
        <v>21</v>
      </c>
    </row>
    <row r="645" spans="1:20" ht="12.75" customHeight="1">
      <c r="A645" s="40" t="s">
        <v>759</v>
      </c>
      <c r="B645" s="6" t="s">
        <v>760</v>
      </c>
      <c r="C645" s="6" t="s">
        <v>154</v>
      </c>
      <c r="D645" s="7">
        <v>3.78</v>
      </c>
      <c r="E645" s="7">
        <v>3.63</v>
      </c>
      <c r="F645" s="7">
        <v>3.48</v>
      </c>
      <c r="G645" s="7">
        <v>3.95</v>
      </c>
      <c r="H645" s="7">
        <v>3.89</v>
      </c>
      <c r="I645" s="7">
        <v>3.87</v>
      </c>
      <c r="J645" s="7">
        <v>3.94</v>
      </c>
      <c r="K645" s="7">
        <v>3.7</v>
      </c>
      <c r="L645" s="7">
        <v>3.89</v>
      </c>
      <c r="M645" s="7">
        <v>3.87</v>
      </c>
      <c r="N645" s="7">
        <v>3.89</v>
      </c>
      <c r="O645" s="7">
        <v>3.61</v>
      </c>
      <c r="P645" s="6" t="s">
        <v>18</v>
      </c>
      <c r="Q645" s="39" t="s">
        <v>25</v>
      </c>
      <c r="R645" s="39" t="s">
        <v>20</v>
      </c>
      <c r="S645" s="39" t="s">
        <v>21</v>
      </c>
      <c r="T645" s="6" t="s">
        <v>21</v>
      </c>
    </row>
    <row r="646" spans="1:20" ht="12.75" customHeight="1">
      <c r="A646" s="39" t="s">
        <v>761</v>
      </c>
      <c r="B646" s="6" t="s">
        <v>762</v>
      </c>
      <c r="C646" s="6" t="s">
        <v>37</v>
      </c>
      <c r="D646" s="7">
        <v>0.66</v>
      </c>
      <c r="E646" s="7">
        <v>4.95</v>
      </c>
      <c r="F646" s="7">
        <v>5.78</v>
      </c>
      <c r="G646" s="7">
        <v>7.26</v>
      </c>
      <c r="H646" s="7">
        <v>10.56</v>
      </c>
      <c r="I646" s="7">
        <v>21.62</v>
      </c>
      <c r="J646" s="7">
        <v>23.76</v>
      </c>
      <c r="K646" s="7">
        <v>20.46</v>
      </c>
      <c r="L646" s="7">
        <v>18.32</v>
      </c>
      <c r="M646" s="7">
        <v>12.21</v>
      </c>
      <c r="N646" s="7">
        <v>9.41</v>
      </c>
      <c r="O646" s="7">
        <v>5.78</v>
      </c>
      <c r="P646" s="6" t="s">
        <v>18</v>
      </c>
      <c r="Q646" s="39" t="s">
        <v>25</v>
      </c>
      <c r="R646" s="39" t="s">
        <v>20</v>
      </c>
      <c r="S646" s="39" t="s">
        <v>21</v>
      </c>
      <c r="T646" s="6" t="s">
        <v>21</v>
      </c>
    </row>
    <row r="647" spans="1:20" ht="12.75" customHeight="1">
      <c r="A647" s="39" t="s">
        <v>763</v>
      </c>
      <c r="B647" s="6" t="s">
        <v>764</v>
      </c>
      <c r="C647" s="6" t="s">
        <v>37</v>
      </c>
      <c r="D647" s="7">
        <v>0.4</v>
      </c>
      <c r="E647" s="7">
        <v>3.02</v>
      </c>
      <c r="F647" s="7">
        <v>3.53</v>
      </c>
      <c r="G647" s="7">
        <v>4.44</v>
      </c>
      <c r="H647" s="7">
        <v>6.45</v>
      </c>
      <c r="I647" s="7">
        <v>13.21</v>
      </c>
      <c r="J647" s="7">
        <v>14.52</v>
      </c>
      <c r="K647" s="7">
        <v>12.5</v>
      </c>
      <c r="L647" s="7">
        <v>11.19</v>
      </c>
      <c r="M647" s="7">
        <v>7.46</v>
      </c>
      <c r="N647" s="7">
        <v>5.75</v>
      </c>
      <c r="O647" s="7">
        <v>3.53</v>
      </c>
      <c r="P647" s="6" t="s">
        <v>18</v>
      </c>
      <c r="Q647" s="39" t="s">
        <v>25</v>
      </c>
      <c r="R647" s="39" t="s">
        <v>20</v>
      </c>
      <c r="S647" s="39" t="s">
        <v>21</v>
      </c>
      <c r="T647" s="6" t="s">
        <v>1475</v>
      </c>
    </row>
    <row r="648" spans="1:20" ht="12.75" customHeight="1">
      <c r="A648" s="39" t="s">
        <v>765</v>
      </c>
      <c r="B648" s="6" t="s">
        <v>766</v>
      </c>
      <c r="C648" s="6" t="s">
        <v>37</v>
      </c>
      <c r="D648" s="7">
        <v>0.61</v>
      </c>
      <c r="E648" s="7">
        <v>4.56</v>
      </c>
      <c r="F648" s="7">
        <v>5.32</v>
      </c>
      <c r="G648" s="7">
        <v>6.69</v>
      </c>
      <c r="H648" s="7">
        <v>9.73</v>
      </c>
      <c r="I648" s="7">
        <v>19.91</v>
      </c>
      <c r="J648" s="7">
        <v>21.89</v>
      </c>
      <c r="K648" s="7">
        <v>18.85</v>
      </c>
      <c r="L648" s="7">
        <v>16.87</v>
      </c>
      <c r="M648" s="7">
        <v>11.25</v>
      </c>
      <c r="N648" s="7">
        <v>8.66</v>
      </c>
      <c r="O648" s="7">
        <v>5.32</v>
      </c>
      <c r="P648" s="6" t="s">
        <v>18</v>
      </c>
      <c r="Q648" s="39" t="s">
        <v>25</v>
      </c>
      <c r="R648" s="39" t="s">
        <v>20</v>
      </c>
      <c r="S648" s="39" t="s">
        <v>21</v>
      </c>
      <c r="T648" s="6" t="s">
        <v>21</v>
      </c>
    </row>
    <row r="649" spans="1:20" ht="12.75" customHeight="1">
      <c r="A649" s="6" t="s">
        <v>1815</v>
      </c>
      <c r="B649" s="6" t="s">
        <v>2205</v>
      </c>
      <c r="C649" s="6" t="s">
        <v>154</v>
      </c>
      <c r="D649" s="71">
        <v>0.15</v>
      </c>
      <c r="E649" s="71">
        <v>0.15</v>
      </c>
      <c r="F649" s="71">
        <v>0.15</v>
      </c>
      <c r="G649" s="71">
        <v>0.19</v>
      </c>
      <c r="H649" s="71">
        <v>0.29</v>
      </c>
      <c r="I649" s="71">
        <v>0.33</v>
      </c>
      <c r="J649" s="71">
        <v>0.3</v>
      </c>
      <c r="K649" s="71">
        <v>0.32</v>
      </c>
      <c r="L649" s="71">
        <v>0.32</v>
      </c>
      <c r="M649" s="71">
        <v>0.28</v>
      </c>
      <c r="N649" s="71">
        <v>0.26</v>
      </c>
      <c r="O649" s="71">
        <v>0.16</v>
      </c>
      <c r="P649" s="6" t="s">
        <v>18</v>
      </c>
      <c r="Q649" s="39" t="s">
        <v>25</v>
      </c>
      <c r="R649" s="39" t="s">
        <v>20</v>
      </c>
      <c r="S649" s="39" t="s">
        <v>21</v>
      </c>
      <c r="T649" s="6" t="s">
        <v>21</v>
      </c>
    </row>
    <row r="650" spans="1:20" ht="12.75" customHeight="1">
      <c r="A650" s="6" t="s">
        <v>1498</v>
      </c>
      <c r="B650" s="6" t="s">
        <v>1499</v>
      </c>
      <c r="C650" s="6" t="s">
        <v>27</v>
      </c>
      <c r="D650" s="7">
        <v>75</v>
      </c>
      <c r="E650" s="7">
        <v>75</v>
      </c>
      <c r="F650" s="7">
        <v>75</v>
      </c>
      <c r="G650" s="7">
        <v>75</v>
      </c>
      <c r="H650" s="7">
        <v>75</v>
      </c>
      <c r="I650" s="7">
        <v>75</v>
      </c>
      <c r="J650" s="7">
        <v>75</v>
      </c>
      <c r="K650" s="7">
        <v>75</v>
      </c>
      <c r="L650" s="7">
        <v>75</v>
      </c>
      <c r="M650" s="7">
        <v>75</v>
      </c>
      <c r="N650" s="7">
        <v>75</v>
      </c>
      <c r="O650" s="7">
        <v>75</v>
      </c>
      <c r="P650" s="6" t="s">
        <v>31</v>
      </c>
      <c r="Q650" s="39" t="s">
        <v>19</v>
      </c>
      <c r="R650" s="39" t="s">
        <v>20</v>
      </c>
      <c r="S650" s="39" t="s">
        <v>21</v>
      </c>
      <c r="T650" s="6" t="s">
        <v>21</v>
      </c>
    </row>
    <row r="651" spans="1:127" s="8" customFormat="1" ht="12.75" customHeight="1">
      <c r="A651" s="39" t="s">
        <v>767</v>
      </c>
      <c r="B651" s="6" t="s">
        <v>768</v>
      </c>
      <c r="C651" s="6" t="s">
        <v>27</v>
      </c>
      <c r="D651" s="7">
        <v>0</v>
      </c>
      <c r="E651" s="7">
        <v>0</v>
      </c>
      <c r="F651" s="7">
        <v>0</v>
      </c>
      <c r="G651" s="7">
        <v>0</v>
      </c>
      <c r="H651" s="7">
        <v>0</v>
      </c>
      <c r="I651" s="7">
        <v>0</v>
      </c>
      <c r="J651" s="7">
        <v>0</v>
      </c>
      <c r="K651" s="7">
        <v>0</v>
      </c>
      <c r="L651" s="7">
        <v>0</v>
      </c>
      <c r="M651" s="7">
        <v>0</v>
      </c>
      <c r="N651" s="7">
        <v>0</v>
      </c>
      <c r="O651" s="7">
        <v>0</v>
      </c>
      <c r="P651" s="6" t="s">
        <v>18</v>
      </c>
      <c r="Q651" s="39" t="s">
        <v>19</v>
      </c>
      <c r="R651" s="39" t="s">
        <v>29</v>
      </c>
      <c r="S651" s="39" t="s">
        <v>21</v>
      </c>
      <c r="T651" s="6" t="s">
        <v>21</v>
      </c>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row>
    <row r="652" spans="1:20" ht="12.75" customHeight="1">
      <c r="A652" s="39" t="s">
        <v>769</v>
      </c>
      <c r="B652" s="6" t="s">
        <v>770</v>
      </c>
      <c r="C652" s="6" t="s">
        <v>27</v>
      </c>
      <c r="D652" s="7">
        <v>0.16</v>
      </c>
      <c r="E652" s="7">
        <v>1.2</v>
      </c>
      <c r="F652" s="7">
        <v>1.4</v>
      </c>
      <c r="G652" s="7">
        <v>1.76</v>
      </c>
      <c r="H652" s="7">
        <v>2.56</v>
      </c>
      <c r="I652" s="7">
        <v>5.24</v>
      </c>
      <c r="J652" s="7">
        <v>5.76</v>
      </c>
      <c r="K652" s="7">
        <v>4.96</v>
      </c>
      <c r="L652" s="7">
        <v>4.44</v>
      </c>
      <c r="M652" s="7">
        <v>2.96</v>
      </c>
      <c r="N652" s="7">
        <v>2.28</v>
      </c>
      <c r="O652" s="7">
        <v>1.4</v>
      </c>
      <c r="P652" s="6" t="s">
        <v>18</v>
      </c>
      <c r="Q652" s="39" t="s">
        <v>19</v>
      </c>
      <c r="R652" s="39" t="s">
        <v>286</v>
      </c>
      <c r="S652" s="39" t="s">
        <v>1593</v>
      </c>
      <c r="T652" s="6" t="s">
        <v>21</v>
      </c>
    </row>
    <row r="653" spans="1:20" ht="12.75" customHeight="1">
      <c r="A653" s="39" t="s">
        <v>771</v>
      </c>
      <c r="B653" s="6" t="s">
        <v>772</v>
      </c>
      <c r="C653" s="6" t="s">
        <v>27</v>
      </c>
      <c r="D653" s="7">
        <v>0.12</v>
      </c>
      <c r="E653" s="7">
        <v>0.9</v>
      </c>
      <c r="F653" s="7">
        <v>1.05</v>
      </c>
      <c r="G653" s="7">
        <v>1.32</v>
      </c>
      <c r="H653" s="7">
        <v>1.92</v>
      </c>
      <c r="I653" s="7">
        <v>3.93</v>
      </c>
      <c r="J653" s="7">
        <v>4.32</v>
      </c>
      <c r="K653" s="7">
        <v>3.72</v>
      </c>
      <c r="L653" s="7">
        <v>3.33</v>
      </c>
      <c r="M653" s="7">
        <v>2.22</v>
      </c>
      <c r="N653" s="7">
        <v>1.71</v>
      </c>
      <c r="O653" s="7">
        <v>1.05</v>
      </c>
      <c r="P653" s="6" t="s">
        <v>18</v>
      </c>
      <c r="Q653" s="39" t="s">
        <v>19</v>
      </c>
      <c r="R653" s="39" t="s">
        <v>20</v>
      </c>
      <c r="S653" s="39" t="s">
        <v>21</v>
      </c>
      <c r="T653" s="6" t="s">
        <v>21</v>
      </c>
    </row>
    <row r="654" spans="1:20" ht="12.75" customHeight="1">
      <c r="A654" s="40" t="s">
        <v>773</v>
      </c>
      <c r="B654" s="6" t="s">
        <v>774</v>
      </c>
      <c r="C654" s="6" t="s">
        <v>16</v>
      </c>
      <c r="D654" s="7">
        <v>43.37</v>
      </c>
      <c r="E654" s="7">
        <v>40.62</v>
      </c>
      <c r="F654" s="7">
        <v>31.39</v>
      </c>
      <c r="G654" s="7">
        <v>43.55</v>
      </c>
      <c r="H654" s="7">
        <v>43.34</v>
      </c>
      <c r="I654" s="7">
        <v>42.44</v>
      </c>
      <c r="J654" s="7">
        <v>42.48</v>
      </c>
      <c r="K654" s="7">
        <v>41.48</v>
      </c>
      <c r="L654" s="7">
        <v>40.6</v>
      </c>
      <c r="M654" s="7">
        <v>40.45</v>
      </c>
      <c r="N654" s="7">
        <v>38.98</v>
      </c>
      <c r="O654" s="7">
        <v>29.01</v>
      </c>
      <c r="P654" s="6" t="s">
        <v>18</v>
      </c>
      <c r="Q654" s="39" t="s">
        <v>19</v>
      </c>
      <c r="R654" s="39" t="s">
        <v>20</v>
      </c>
      <c r="S654" s="39" t="s">
        <v>21</v>
      </c>
      <c r="T654" s="6" t="s">
        <v>21</v>
      </c>
    </row>
    <row r="655" spans="1:18" ht="12.75" customHeight="1">
      <c r="A655" s="6" t="s">
        <v>2362</v>
      </c>
      <c r="B655" s="6" t="s">
        <v>2386</v>
      </c>
      <c r="C655" s="6" t="s">
        <v>39</v>
      </c>
      <c r="D655" s="7">
        <v>11.77</v>
      </c>
      <c r="E655" s="7">
        <v>12.52</v>
      </c>
      <c r="F655" s="7">
        <v>11</v>
      </c>
      <c r="G655" s="7">
        <v>10.54</v>
      </c>
      <c r="H655" s="7">
        <v>11.2</v>
      </c>
      <c r="I655" s="7">
        <v>10.27</v>
      </c>
      <c r="J655" s="7">
        <v>9.54</v>
      </c>
      <c r="K655" s="7">
        <v>7.25</v>
      </c>
      <c r="L655" s="7">
        <v>7.49</v>
      </c>
      <c r="M655" s="7">
        <v>6.95</v>
      </c>
      <c r="N655" s="7">
        <v>9.36</v>
      </c>
      <c r="O655" s="7">
        <v>11.34</v>
      </c>
      <c r="P655" s="6" t="s">
        <v>18</v>
      </c>
      <c r="Q655" s="6" t="s">
        <v>25</v>
      </c>
      <c r="R655" s="6" t="s">
        <v>20</v>
      </c>
    </row>
    <row r="656" spans="1:20" ht="12.75" customHeight="1">
      <c r="A656" s="39" t="s">
        <v>775</v>
      </c>
      <c r="B656" s="6" t="s">
        <v>776</v>
      </c>
      <c r="C656" s="6" t="s">
        <v>39</v>
      </c>
      <c r="D656" s="7">
        <v>3.97</v>
      </c>
      <c r="E656" s="7">
        <v>4.22</v>
      </c>
      <c r="F656" s="7">
        <v>3.71</v>
      </c>
      <c r="G656" s="7">
        <v>3.55</v>
      </c>
      <c r="H656" s="7">
        <v>3.78</v>
      </c>
      <c r="I656" s="7">
        <v>3.46</v>
      </c>
      <c r="J656" s="7">
        <v>3.21</v>
      </c>
      <c r="K656" s="7">
        <v>2.44</v>
      </c>
      <c r="L656" s="7">
        <v>2.52</v>
      </c>
      <c r="M656" s="7">
        <v>2.34</v>
      </c>
      <c r="N656" s="7">
        <v>3.15</v>
      </c>
      <c r="O656" s="7">
        <v>3.82</v>
      </c>
      <c r="P656" s="6" t="s">
        <v>18</v>
      </c>
      <c r="Q656" s="39" t="s">
        <v>25</v>
      </c>
      <c r="R656" s="39" t="s">
        <v>20</v>
      </c>
      <c r="S656" s="39" t="s">
        <v>21</v>
      </c>
      <c r="T656" s="6" t="s">
        <v>21</v>
      </c>
    </row>
    <row r="657" spans="1:20" ht="12.75" customHeight="1">
      <c r="A657" s="40" t="s">
        <v>777</v>
      </c>
      <c r="B657" s="6" t="s">
        <v>778</v>
      </c>
      <c r="C657" s="6" t="s">
        <v>154</v>
      </c>
      <c r="D657" s="7">
        <v>0</v>
      </c>
      <c r="E657" s="7">
        <v>0</v>
      </c>
      <c r="F657" s="7">
        <v>0</v>
      </c>
      <c r="G657" s="7">
        <v>0</v>
      </c>
      <c r="H657" s="7">
        <v>0</v>
      </c>
      <c r="I657" s="7">
        <v>0</v>
      </c>
      <c r="J657" s="7">
        <v>0</v>
      </c>
      <c r="K657" s="7">
        <v>0</v>
      </c>
      <c r="L657" s="7">
        <v>0</v>
      </c>
      <c r="M657" s="7">
        <v>0</v>
      </c>
      <c r="N657" s="7">
        <v>0</v>
      </c>
      <c r="O657" s="7">
        <v>0</v>
      </c>
      <c r="P657" s="6" t="s">
        <v>18</v>
      </c>
      <c r="Q657" s="39" t="s">
        <v>25</v>
      </c>
      <c r="R657" s="39" t="s">
        <v>29</v>
      </c>
      <c r="S657" s="39" t="s">
        <v>21</v>
      </c>
      <c r="T657" s="6" t="s">
        <v>21</v>
      </c>
    </row>
    <row r="658" spans="1:20" ht="12.75" customHeight="1">
      <c r="A658" s="6" t="s">
        <v>1816</v>
      </c>
      <c r="B658" s="6" t="s">
        <v>2206</v>
      </c>
      <c r="C658" s="6" t="s">
        <v>41</v>
      </c>
      <c r="D658" s="7">
        <v>6.05</v>
      </c>
      <c r="E658" s="7">
        <v>6.66</v>
      </c>
      <c r="F658" s="7">
        <v>9.41</v>
      </c>
      <c r="G658" s="7">
        <v>8.81</v>
      </c>
      <c r="H658" s="7">
        <v>8.93</v>
      </c>
      <c r="I658" s="7">
        <v>9.32</v>
      </c>
      <c r="J658" s="7">
        <v>9.02</v>
      </c>
      <c r="K658" s="7">
        <v>8.5</v>
      </c>
      <c r="L658" s="7">
        <v>7.71</v>
      </c>
      <c r="M658" s="7">
        <v>8.11</v>
      </c>
      <c r="N658" s="7">
        <v>6.41</v>
      </c>
      <c r="O658" s="7">
        <v>7</v>
      </c>
      <c r="P658" s="6" t="s">
        <v>31</v>
      </c>
      <c r="Q658" s="39" t="s">
        <v>19</v>
      </c>
      <c r="R658" s="39" t="s">
        <v>20</v>
      </c>
      <c r="S658" s="39" t="s">
        <v>21</v>
      </c>
      <c r="T658" s="6" t="s">
        <v>21</v>
      </c>
    </row>
    <row r="659" spans="1:20" ht="12.75" customHeight="1">
      <c r="A659" s="6" t="s">
        <v>1817</v>
      </c>
      <c r="B659" s="6" t="s">
        <v>2207</v>
      </c>
      <c r="C659" s="6" t="s">
        <v>41</v>
      </c>
      <c r="D659" s="7">
        <v>8.24</v>
      </c>
      <c r="E659" s="7">
        <v>8.96</v>
      </c>
      <c r="F659" s="7">
        <v>41.6</v>
      </c>
      <c r="G659" s="7">
        <v>39.66</v>
      </c>
      <c r="H659" s="7">
        <v>30.86</v>
      </c>
      <c r="I659" s="7">
        <v>27.4</v>
      </c>
      <c r="J659" s="7">
        <v>25.22</v>
      </c>
      <c r="K659" s="7">
        <v>20</v>
      </c>
      <c r="L659" s="7">
        <v>10</v>
      </c>
      <c r="M659" s="7">
        <v>10.8</v>
      </c>
      <c r="N659" s="7">
        <v>11.2</v>
      </c>
      <c r="O659" s="7">
        <v>11.52</v>
      </c>
      <c r="P659" s="6" t="s">
        <v>31</v>
      </c>
      <c r="Q659" s="39" t="s">
        <v>19</v>
      </c>
      <c r="R659" s="39" t="s">
        <v>20</v>
      </c>
      <c r="S659" s="39" t="s">
        <v>21</v>
      </c>
      <c r="T659" s="6" t="s">
        <v>21</v>
      </c>
    </row>
    <row r="660" spans="1:20" ht="12.75" customHeight="1">
      <c r="A660" s="6" t="s">
        <v>1818</v>
      </c>
      <c r="B660" s="6" t="s">
        <v>2208</v>
      </c>
      <c r="C660" s="6" t="s">
        <v>37</v>
      </c>
      <c r="D660" s="7">
        <v>55</v>
      </c>
      <c r="E660" s="7">
        <v>55</v>
      </c>
      <c r="F660" s="7">
        <v>55</v>
      </c>
      <c r="G660" s="7">
        <v>55</v>
      </c>
      <c r="H660" s="7">
        <v>55</v>
      </c>
      <c r="I660" s="7">
        <v>55</v>
      </c>
      <c r="J660" s="7">
        <v>55</v>
      </c>
      <c r="K660" s="7">
        <v>55</v>
      </c>
      <c r="L660" s="7">
        <v>55</v>
      </c>
      <c r="M660" s="7">
        <v>55</v>
      </c>
      <c r="N660" s="7">
        <v>55</v>
      </c>
      <c r="O660" s="7">
        <v>55</v>
      </c>
      <c r="P660" s="6" t="s">
        <v>31</v>
      </c>
      <c r="Q660" s="39" t="s">
        <v>25</v>
      </c>
      <c r="R660" s="39" t="s">
        <v>286</v>
      </c>
      <c r="S660" s="39" t="s">
        <v>1967</v>
      </c>
      <c r="T660" s="6" t="s">
        <v>1960</v>
      </c>
    </row>
    <row r="661" spans="1:20" ht="12.75" customHeight="1">
      <c r="A661" s="6" t="s">
        <v>1819</v>
      </c>
      <c r="B661" s="6" t="s">
        <v>2209</v>
      </c>
      <c r="C661" s="6" t="s">
        <v>30</v>
      </c>
      <c r="D661" s="7">
        <v>38.85</v>
      </c>
      <c r="E661" s="7">
        <v>38.85</v>
      </c>
      <c r="F661" s="7">
        <v>38.85</v>
      </c>
      <c r="G661" s="7">
        <v>38.85</v>
      </c>
      <c r="H661" s="7">
        <v>38.85</v>
      </c>
      <c r="I661" s="7">
        <v>38.85</v>
      </c>
      <c r="J661" s="7">
        <v>38.85</v>
      </c>
      <c r="K661" s="7">
        <v>38.85</v>
      </c>
      <c r="L661" s="7">
        <v>38.85</v>
      </c>
      <c r="M661" s="7">
        <v>38.85</v>
      </c>
      <c r="N661" s="7">
        <v>38.85</v>
      </c>
      <c r="O661" s="7">
        <v>38.85</v>
      </c>
      <c r="P661" s="6" t="s">
        <v>31</v>
      </c>
      <c r="Q661" s="39" t="s">
        <v>19</v>
      </c>
      <c r="R661" s="39" t="s">
        <v>20</v>
      </c>
      <c r="S661" s="39" t="s">
        <v>21</v>
      </c>
      <c r="T661" s="6" t="s">
        <v>21</v>
      </c>
    </row>
    <row r="662" spans="1:20" ht="12.75" customHeight="1">
      <c r="A662" s="6" t="s">
        <v>1820</v>
      </c>
      <c r="B662" s="6" t="s">
        <v>2210</v>
      </c>
      <c r="C662" s="6" t="s">
        <v>30</v>
      </c>
      <c r="D662" s="7">
        <v>39.94</v>
      </c>
      <c r="E662" s="7">
        <v>39.94</v>
      </c>
      <c r="F662" s="7">
        <v>39.94</v>
      </c>
      <c r="G662" s="7">
        <v>39.94</v>
      </c>
      <c r="H662" s="7">
        <v>39.94</v>
      </c>
      <c r="I662" s="7">
        <v>39.94</v>
      </c>
      <c r="J662" s="7">
        <v>39.94</v>
      </c>
      <c r="K662" s="7">
        <v>39.94</v>
      </c>
      <c r="L662" s="7">
        <v>39.94</v>
      </c>
      <c r="M662" s="7">
        <v>39.94</v>
      </c>
      <c r="N662" s="7">
        <v>39.94</v>
      </c>
      <c r="O662" s="7">
        <v>39.94</v>
      </c>
      <c r="P662" s="6" t="s">
        <v>31</v>
      </c>
      <c r="Q662" s="39" t="s">
        <v>19</v>
      </c>
      <c r="R662" s="39" t="s">
        <v>20</v>
      </c>
      <c r="S662" s="39" t="s">
        <v>21</v>
      </c>
      <c r="T662" s="6" t="s">
        <v>21</v>
      </c>
    </row>
    <row r="663" spans="1:20" ht="12.75" customHeight="1">
      <c r="A663" s="6" t="s">
        <v>1821</v>
      </c>
      <c r="B663" s="6" t="s">
        <v>2211</v>
      </c>
      <c r="C663" s="6" t="s">
        <v>30</v>
      </c>
      <c r="D663" s="7">
        <v>0</v>
      </c>
      <c r="E663" s="7">
        <v>0</v>
      </c>
      <c r="F663" s="7">
        <v>0</v>
      </c>
      <c r="G663" s="7">
        <v>0</v>
      </c>
      <c r="H663" s="7">
        <v>0</v>
      </c>
      <c r="I663" s="7">
        <v>0</v>
      </c>
      <c r="J663" s="7">
        <v>0</v>
      </c>
      <c r="K663" s="7">
        <v>0</v>
      </c>
      <c r="L663" s="7">
        <v>0</v>
      </c>
      <c r="M663" s="7">
        <v>0</v>
      </c>
      <c r="N663" s="7">
        <v>0</v>
      </c>
      <c r="O663" s="7">
        <v>0</v>
      </c>
      <c r="P663" s="6" t="s">
        <v>31</v>
      </c>
      <c r="Q663" s="39" t="s">
        <v>19</v>
      </c>
      <c r="R663" s="39" t="s">
        <v>20</v>
      </c>
      <c r="S663" s="39" t="s">
        <v>21</v>
      </c>
      <c r="T663" s="6" t="s">
        <v>21</v>
      </c>
    </row>
    <row r="664" spans="1:20" ht="12.75" customHeight="1">
      <c r="A664" s="6" t="s">
        <v>1822</v>
      </c>
      <c r="B664" s="6" t="s">
        <v>2212</v>
      </c>
      <c r="C664" s="6" t="s">
        <v>30</v>
      </c>
      <c r="D664" s="7">
        <v>52.73</v>
      </c>
      <c r="E664" s="7">
        <v>52.73</v>
      </c>
      <c r="F664" s="7">
        <v>52.73</v>
      </c>
      <c r="G664" s="7">
        <v>52.73</v>
      </c>
      <c r="H664" s="7">
        <v>52.73</v>
      </c>
      <c r="I664" s="7">
        <v>52.73</v>
      </c>
      <c r="J664" s="7">
        <v>52.73</v>
      </c>
      <c r="K664" s="7">
        <v>52.73</v>
      </c>
      <c r="L664" s="7">
        <v>52.73</v>
      </c>
      <c r="M664" s="7">
        <v>52.73</v>
      </c>
      <c r="N664" s="7">
        <v>52.73</v>
      </c>
      <c r="O664" s="7">
        <v>52.73</v>
      </c>
      <c r="P664" s="6" t="s">
        <v>31</v>
      </c>
      <c r="Q664" s="39" t="s">
        <v>19</v>
      </c>
      <c r="R664" s="39" t="s">
        <v>20</v>
      </c>
      <c r="S664" s="39" t="s">
        <v>21</v>
      </c>
      <c r="T664" s="6" t="s">
        <v>21</v>
      </c>
    </row>
    <row r="665" spans="1:20" ht="12.75" customHeight="1">
      <c r="A665" s="39" t="s">
        <v>779</v>
      </c>
      <c r="B665" s="6" t="s">
        <v>780</v>
      </c>
      <c r="C665" s="6" t="s">
        <v>23</v>
      </c>
      <c r="D665" s="7">
        <v>0.26</v>
      </c>
      <c r="E665" s="7">
        <v>1.98</v>
      </c>
      <c r="F665" s="7">
        <v>2.31</v>
      </c>
      <c r="G665" s="7">
        <v>2.9</v>
      </c>
      <c r="H665" s="7">
        <v>4.22</v>
      </c>
      <c r="I665" s="7">
        <v>8.65</v>
      </c>
      <c r="J665" s="7">
        <v>9.5</v>
      </c>
      <c r="K665" s="7">
        <v>8.18</v>
      </c>
      <c r="L665" s="7">
        <v>7.33</v>
      </c>
      <c r="M665" s="7">
        <v>4.88</v>
      </c>
      <c r="N665" s="7">
        <v>3.76</v>
      </c>
      <c r="O665" s="7">
        <v>2.31</v>
      </c>
      <c r="P665" s="6" t="s">
        <v>18</v>
      </c>
      <c r="Q665" s="39" t="s">
        <v>25</v>
      </c>
      <c r="R665" s="39" t="s">
        <v>20</v>
      </c>
      <c r="S665" s="39" t="s">
        <v>21</v>
      </c>
      <c r="T665" s="6" t="s">
        <v>21</v>
      </c>
    </row>
    <row r="666" spans="1:20" ht="12.75" customHeight="1">
      <c r="A666" s="40" t="s">
        <v>781</v>
      </c>
      <c r="B666" s="6" t="s">
        <v>782</v>
      </c>
      <c r="C666" s="6" t="s">
        <v>43</v>
      </c>
      <c r="D666" s="7">
        <v>0.04</v>
      </c>
      <c r="E666" s="7">
        <v>0.03</v>
      </c>
      <c r="F666" s="7">
        <v>0.03</v>
      </c>
      <c r="G666" s="7">
        <v>0.03</v>
      </c>
      <c r="H666" s="7">
        <v>0.03</v>
      </c>
      <c r="I666" s="7">
        <v>0.03</v>
      </c>
      <c r="J666" s="7">
        <v>0.03</v>
      </c>
      <c r="K666" s="7">
        <v>0.03</v>
      </c>
      <c r="L666" s="7">
        <v>0.03</v>
      </c>
      <c r="M666" s="7">
        <v>0.03</v>
      </c>
      <c r="N666" s="7">
        <v>0.03</v>
      </c>
      <c r="O666" s="7">
        <v>0.03</v>
      </c>
      <c r="P666" s="6" t="s">
        <v>18</v>
      </c>
      <c r="Q666" s="39" t="s">
        <v>19</v>
      </c>
      <c r="R666" s="39" t="s">
        <v>20</v>
      </c>
      <c r="S666" s="39" t="s">
        <v>21</v>
      </c>
      <c r="T666" s="6" t="s">
        <v>21</v>
      </c>
    </row>
    <row r="667" spans="1:20" ht="12.75" customHeight="1">
      <c r="A667" s="40" t="s">
        <v>783</v>
      </c>
      <c r="B667" s="6" t="s">
        <v>784</v>
      </c>
      <c r="C667" s="6" t="s">
        <v>37</v>
      </c>
      <c r="D667" s="7">
        <v>0.19</v>
      </c>
      <c r="E667" s="7">
        <v>0.61</v>
      </c>
      <c r="F667" s="7">
        <v>0.32</v>
      </c>
      <c r="G667" s="7">
        <v>0.54</v>
      </c>
      <c r="H667" s="7">
        <v>1.44</v>
      </c>
      <c r="I667" s="7">
        <v>1.16</v>
      </c>
      <c r="J667" s="7">
        <v>1.89</v>
      </c>
      <c r="K667" s="7">
        <v>1.41</v>
      </c>
      <c r="L667" s="7">
        <v>0.94</v>
      </c>
      <c r="M667" s="7">
        <v>0.12</v>
      </c>
      <c r="N667" s="7">
        <v>0.02</v>
      </c>
      <c r="O667" s="7">
        <v>0.15</v>
      </c>
      <c r="P667" s="6" t="s">
        <v>18</v>
      </c>
      <c r="Q667" s="39" t="s">
        <v>19</v>
      </c>
      <c r="R667" s="39" t="s">
        <v>20</v>
      </c>
      <c r="S667" s="39" t="s">
        <v>21</v>
      </c>
      <c r="T667" s="6" t="s">
        <v>21</v>
      </c>
    </row>
    <row r="668" spans="1:20" ht="12.75" customHeight="1">
      <c r="A668" s="40" t="s">
        <v>785</v>
      </c>
      <c r="B668" s="6" t="s">
        <v>786</v>
      </c>
      <c r="C668" s="6" t="s">
        <v>30</v>
      </c>
      <c r="D668" s="7">
        <v>3.69</v>
      </c>
      <c r="E668" s="7">
        <v>3.72</v>
      </c>
      <c r="F668" s="7">
        <v>3.68</v>
      </c>
      <c r="G668" s="7">
        <v>3.66</v>
      </c>
      <c r="H668" s="7">
        <v>3.64</v>
      </c>
      <c r="I668" s="7">
        <v>3.53</v>
      </c>
      <c r="J668" s="7">
        <v>3.27</v>
      </c>
      <c r="K668" s="7">
        <v>3.45</v>
      </c>
      <c r="L668" s="7">
        <v>3.39</v>
      </c>
      <c r="M668" s="7">
        <v>3.16</v>
      </c>
      <c r="N668" s="7">
        <v>3.6</v>
      </c>
      <c r="O668" s="7">
        <v>3.45</v>
      </c>
      <c r="P668" s="6" t="s">
        <v>18</v>
      </c>
      <c r="Q668" s="39" t="s">
        <v>19</v>
      </c>
      <c r="R668" s="39" t="s">
        <v>20</v>
      </c>
      <c r="S668" s="39" t="s">
        <v>21</v>
      </c>
      <c r="T668" s="6" t="s">
        <v>21</v>
      </c>
    </row>
    <row r="669" spans="1:20" ht="12.75" customHeight="1">
      <c r="A669" s="40" t="s">
        <v>787</v>
      </c>
      <c r="B669" s="6" t="s">
        <v>788</v>
      </c>
      <c r="C669" s="6" t="s">
        <v>41</v>
      </c>
      <c r="D669" s="7">
        <v>1.67</v>
      </c>
      <c r="E669" s="7">
        <v>3.36</v>
      </c>
      <c r="F669" s="7">
        <v>3.55</v>
      </c>
      <c r="G669" s="7">
        <v>2.58</v>
      </c>
      <c r="H669" s="7">
        <v>1.57</v>
      </c>
      <c r="I669" s="7">
        <v>0.69</v>
      </c>
      <c r="J669" s="7">
        <v>0.99</v>
      </c>
      <c r="K669" s="7">
        <v>0.18</v>
      </c>
      <c r="L669" s="7">
        <v>0</v>
      </c>
      <c r="M669" s="7">
        <v>0</v>
      </c>
      <c r="N669" s="7">
        <v>0</v>
      </c>
      <c r="O669" s="7">
        <v>1.21</v>
      </c>
      <c r="P669" s="6" t="s">
        <v>18</v>
      </c>
      <c r="Q669" s="39" t="s">
        <v>19</v>
      </c>
      <c r="R669" s="39" t="s">
        <v>20</v>
      </c>
      <c r="S669" s="39" t="s">
        <v>21</v>
      </c>
      <c r="T669" s="6" t="s">
        <v>21</v>
      </c>
    </row>
    <row r="670" spans="1:20" ht="12.75" customHeight="1">
      <c r="A670" s="39" t="s">
        <v>789</v>
      </c>
      <c r="B670" s="6" t="s">
        <v>790</v>
      </c>
      <c r="C670" s="6" t="s">
        <v>37</v>
      </c>
      <c r="D670" s="7">
        <v>1.11</v>
      </c>
      <c r="E670" s="7">
        <v>1.19</v>
      </c>
      <c r="F670" s="7">
        <v>1.04</v>
      </c>
      <c r="G670" s="7">
        <v>1</v>
      </c>
      <c r="H670" s="7">
        <v>1.06</v>
      </c>
      <c r="I670" s="7">
        <v>0.97</v>
      </c>
      <c r="J670" s="7">
        <v>0.9</v>
      </c>
      <c r="K670" s="7">
        <v>0.69</v>
      </c>
      <c r="L670" s="7">
        <v>0.71</v>
      </c>
      <c r="M670" s="7">
        <v>0.66</v>
      </c>
      <c r="N670" s="7">
        <v>0.89</v>
      </c>
      <c r="O670" s="7">
        <v>1.07</v>
      </c>
      <c r="P670" s="6" t="s">
        <v>18</v>
      </c>
      <c r="Q670" s="39" t="s">
        <v>25</v>
      </c>
      <c r="R670" s="39" t="s">
        <v>20</v>
      </c>
      <c r="S670" s="39" t="s">
        <v>21</v>
      </c>
      <c r="T670" s="6" t="s">
        <v>21</v>
      </c>
    </row>
    <row r="671" spans="1:20" ht="12.75" customHeight="1">
      <c r="A671" s="39" t="s">
        <v>791</v>
      </c>
      <c r="B671" s="6" t="s">
        <v>792</v>
      </c>
      <c r="C671" s="6" t="s">
        <v>37</v>
      </c>
      <c r="D671" s="7">
        <v>1.59</v>
      </c>
      <c r="E671" s="7">
        <v>1.69</v>
      </c>
      <c r="F671" s="7">
        <v>1.49</v>
      </c>
      <c r="G671" s="7">
        <v>1.42</v>
      </c>
      <c r="H671" s="7">
        <v>1.51</v>
      </c>
      <c r="I671" s="7">
        <v>1.39</v>
      </c>
      <c r="J671" s="7">
        <v>1.29</v>
      </c>
      <c r="K671" s="7">
        <v>0.98</v>
      </c>
      <c r="L671" s="7">
        <v>1.01</v>
      </c>
      <c r="M671" s="7">
        <v>0.94</v>
      </c>
      <c r="N671" s="7">
        <v>1.27</v>
      </c>
      <c r="O671" s="7">
        <v>1.53</v>
      </c>
      <c r="P671" s="6" t="s">
        <v>18</v>
      </c>
      <c r="Q671" s="39" t="s">
        <v>25</v>
      </c>
      <c r="R671" s="39" t="s">
        <v>20</v>
      </c>
      <c r="S671" s="39" t="s">
        <v>21</v>
      </c>
      <c r="T671" s="6" t="s">
        <v>21</v>
      </c>
    </row>
    <row r="672" spans="1:20" ht="12.75" customHeight="1">
      <c r="A672" s="39" t="s">
        <v>793</v>
      </c>
      <c r="B672" s="6" t="s">
        <v>794</v>
      </c>
      <c r="C672" s="6" t="s">
        <v>37</v>
      </c>
      <c r="D672" s="7">
        <v>0.59</v>
      </c>
      <c r="E672" s="7">
        <v>0.63</v>
      </c>
      <c r="F672" s="7">
        <v>0.55</v>
      </c>
      <c r="G672" s="7">
        <v>0.53</v>
      </c>
      <c r="H672" s="7">
        <v>0.56</v>
      </c>
      <c r="I672" s="7">
        <v>0.52</v>
      </c>
      <c r="J672" s="7">
        <v>0.48</v>
      </c>
      <c r="K672" s="7">
        <v>0.36</v>
      </c>
      <c r="L672" s="7">
        <v>0.38</v>
      </c>
      <c r="M672" s="7">
        <v>0.35</v>
      </c>
      <c r="N672" s="7">
        <v>0.47</v>
      </c>
      <c r="O672" s="7">
        <v>0.57</v>
      </c>
      <c r="P672" s="6" t="s">
        <v>18</v>
      </c>
      <c r="Q672" s="39" t="s">
        <v>25</v>
      </c>
      <c r="R672" s="39" t="s">
        <v>20</v>
      </c>
      <c r="S672" s="39" t="s">
        <v>21</v>
      </c>
      <c r="T672" s="6" t="s">
        <v>21</v>
      </c>
    </row>
    <row r="673" spans="1:20" ht="12.75" customHeight="1">
      <c r="A673" s="39" t="s">
        <v>795</v>
      </c>
      <c r="B673" s="6" t="s">
        <v>796</v>
      </c>
      <c r="C673" s="6" t="s">
        <v>37</v>
      </c>
      <c r="D673" s="7">
        <v>0.72</v>
      </c>
      <c r="E673" s="7">
        <v>0.76</v>
      </c>
      <c r="F673" s="7">
        <v>0.67</v>
      </c>
      <c r="G673" s="7">
        <v>0.64</v>
      </c>
      <c r="H673" s="7">
        <v>0.68</v>
      </c>
      <c r="I673" s="7">
        <v>0.63</v>
      </c>
      <c r="J673" s="7">
        <v>0.58</v>
      </c>
      <c r="K673" s="7">
        <v>0.44</v>
      </c>
      <c r="L673" s="7">
        <v>0.46</v>
      </c>
      <c r="M673" s="7">
        <v>0.42</v>
      </c>
      <c r="N673" s="7">
        <v>0.57</v>
      </c>
      <c r="O673" s="7">
        <v>0.69</v>
      </c>
      <c r="P673" s="6" t="s">
        <v>18</v>
      </c>
      <c r="Q673" s="39" t="s">
        <v>25</v>
      </c>
      <c r="R673" s="39" t="s">
        <v>20</v>
      </c>
      <c r="S673" s="39" t="s">
        <v>21</v>
      </c>
      <c r="T673" s="6" t="s">
        <v>21</v>
      </c>
    </row>
    <row r="674" spans="1:20" ht="12.75" customHeight="1">
      <c r="A674" s="39" t="s">
        <v>797</v>
      </c>
      <c r="B674" s="6" t="s">
        <v>798</v>
      </c>
      <c r="C674" s="6" t="s">
        <v>37</v>
      </c>
      <c r="D674" s="7">
        <v>0.68</v>
      </c>
      <c r="E674" s="7">
        <v>0.73</v>
      </c>
      <c r="F674" s="7">
        <v>0.64</v>
      </c>
      <c r="G674" s="7">
        <v>0.61</v>
      </c>
      <c r="H674" s="7">
        <v>0.65</v>
      </c>
      <c r="I674" s="7">
        <v>0.6</v>
      </c>
      <c r="J674" s="7">
        <v>0.55</v>
      </c>
      <c r="K674" s="7">
        <v>0.42</v>
      </c>
      <c r="L674" s="7">
        <v>0.43</v>
      </c>
      <c r="M674" s="7">
        <v>0.4</v>
      </c>
      <c r="N674" s="7">
        <v>0.54</v>
      </c>
      <c r="O674" s="7">
        <v>0.66</v>
      </c>
      <c r="P674" s="6" t="s">
        <v>18</v>
      </c>
      <c r="Q674" s="39" t="s">
        <v>25</v>
      </c>
      <c r="R674" s="39" t="s">
        <v>20</v>
      </c>
      <c r="S674" s="39" t="s">
        <v>21</v>
      </c>
      <c r="T674" s="6" t="s">
        <v>21</v>
      </c>
    </row>
    <row r="675" spans="1:20" ht="12.75" customHeight="1">
      <c r="A675" s="39" t="s">
        <v>799</v>
      </c>
      <c r="B675" s="6" t="s">
        <v>800</v>
      </c>
      <c r="C675" s="6" t="s">
        <v>37</v>
      </c>
      <c r="D675" s="7">
        <v>1.2</v>
      </c>
      <c r="E675" s="7">
        <v>1.27</v>
      </c>
      <c r="F675" s="7">
        <v>1.12</v>
      </c>
      <c r="G675" s="7">
        <v>1.07</v>
      </c>
      <c r="H675" s="7">
        <v>1.14</v>
      </c>
      <c r="I675" s="7">
        <v>1.04</v>
      </c>
      <c r="J675" s="7">
        <v>0.97</v>
      </c>
      <c r="K675" s="7">
        <v>0.74</v>
      </c>
      <c r="L675" s="7">
        <v>0.76</v>
      </c>
      <c r="M675" s="7">
        <v>0.71</v>
      </c>
      <c r="N675" s="7">
        <v>0.95</v>
      </c>
      <c r="O675" s="7">
        <v>1.15</v>
      </c>
      <c r="P675" s="6" t="s">
        <v>18</v>
      </c>
      <c r="Q675" s="39" t="s">
        <v>25</v>
      </c>
      <c r="R675" s="39" t="s">
        <v>20</v>
      </c>
      <c r="S675" s="39" t="s">
        <v>21</v>
      </c>
      <c r="T675" s="6" t="s">
        <v>21</v>
      </c>
    </row>
    <row r="676" spans="1:20" ht="12.75" customHeight="1">
      <c r="A676" s="40" t="s">
        <v>801</v>
      </c>
      <c r="B676" s="6" t="s">
        <v>802</v>
      </c>
      <c r="C676" s="6" t="s">
        <v>43</v>
      </c>
      <c r="D676" s="7">
        <v>0.9</v>
      </c>
      <c r="E676" s="7">
        <v>1.13</v>
      </c>
      <c r="F676" s="7">
        <v>1.58</v>
      </c>
      <c r="G676" s="7">
        <v>1.54</v>
      </c>
      <c r="H676" s="7">
        <v>1.62</v>
      </c>
      <c r="I676" s="7">
        <v>1.44</v>
      </c>
      <c r="J676" s="7">
        <v>1.29</v>
      </c>
      <c r="K676" s="7">
        <v>1.49</v>
      </c>
      <c r="L676" s="7">
        <v>1.64</v>
      </c>
      <c r="M676" s="7">
        <v>1.45</v>
      </c>
      <c r="N676" s="7">
        <v>1.37</v>
      </c>
      <c r="O676" s="7">
        <v>1.76</v>
      </c>
      <c r="P676" s="6" t="s">
        <v>18</v>
      </c>
      <c r="Q676" s="39" t="s">
        <v>19</v>
      </c>
      <c r="R676" s="39" t="s">
        <v>20</v>
      </c>
      <c r="S676" s="39" t="s">
        <v>21</v>
      </c>
      <c r="T676" s="6" t="s">
        <v>21</v>
      </c>
    </row>
    <row r="677" spans="1:20" ht="12.75" customHeight="1">
      <c r="A677" s="6" t="s">
        <v>1823</v>
      </c>
      <c r="B677" s="6" t="s">
        <v>2213</v>
      </c>
      <c r="C677" s="6" t="s">
        <v>43</v>
      </c>
      <c r="D677" s="7">
        <v>55</v>
      </c>
      <c r="E677" s="7">
        <v>55</v>
      </c>
      <c r="F677" s="7">
        <v>55</v>
      </c>
      <c r="G677" s="7">
        <v>55</v>
      </c>
      <c r="H677" s="7">
        <v>55</v>
      </c>
      <c r="I677" s="7">
        <v>55</v>
      </c>
      <c r="J677" s="7">
        <v>55</v>
      </c>
      <c r="K677" s="7">
        <v>55</v>
      </c>
      <c r="L677" s="7">
        <v>55</v>
      </c>
      <c r="M677" s="7">
        <v>55</v>
      </c>
      <c r="N677" s="7">
        <v>55</v>
      </c>
      <c r="O677" s="7">
        <v>55</v>
      </c>
      <c r="P677" s="6" t="s">
        <v>31</v>
      </c>
      <c r="Q677" s="39" t="s">
        <v>19</v>
      </c>
      <c r="R677" s="39" t="s">
        <v>20</v>
      </c>
      <c r="S677" s="39" t="s">
        <v>21</v>
      </c>
      <c r="T677" s="6" t="s">
        <v>21</v>
      </c>
    </row>
    <row r="678" spans="1:20" ht="12.75" customHeight="1">
      <c r="A678" s="6" t="s">
        <v>1824</v>
      </c>
      <c r="B678" s="6" t="s">
        <v>2214</v>
      </c>
      <c r="C678" s="6" t="s">
        <v>43</v>
      </c>
      <c r="D678" s="7">
        <v>55</v>
      </c>
      <c r="E678" s="7">
        <v>55</v>
      </c>
      <c r="F678" s="7">
        <v>55</v>
      </c>
      <c r="G678" s="7">
        <v>55</v>
      </c>
      <c r="H678" s="7">
        <v>55</v>
      </c>
      <c r="I678" s="7">
        <v>55</v>
      </c>
      <c r="J678" s="7">
        <v>55</v>
      </c>
      <c r="K678" s="7">
        <v>55</v>
      </c>
      <c r="L678" s="7">
        <v>55</v>
      </c>
      <c r="M678" s="7">
        <v>55</v>
      </c>
      <c r="N678" s="7">
        <v>55</v>
      </c>
      <c r="O678" s="7">
        <v>55</v>
      </c>
      <c r="P678" s="6" t="s">
        <v>31</v>
      </c>
      <c r="Q678" s="39" t="s">
        <v>19</v>
      </c>
      <c r="R678" s="39" t="s">
        <v>20</v>
      </c>
      <c r="S678" s="39" t="s">
        <v>21</v>
      </c>
      <c r="T678" s="6" t="s">
        <v>21</v>
      </c>
    </row>
    <row r="679" spans="1:20" ht="12.75" customHeight="1">
      <c r="A679" s="40" t="s">
        <v>803</v>
      </c>
      <c r="B679" s="6" t="s">
        <v>804</v>
      </c>
      <c r="C679" s="6" t="s">
        <v>43</v>
      </c>
      <c r="D679" s="7">
        <v>0</v>
      </c>
      <c r="E679" s="7">
        <v>0</v>
      </c>
      <c r="F679" s="7">
        <v>0</v>
      </c>
      <c r="G679" s="7">
        <v>0</v>
      </c>
      <c r="H679" s="7">
        <v>0</v>
      </c>
      <c r="I679" s="7">
        <v>0</v>
      </c>
      <c r="J679" s="7">
        <v>0</v>
      </c>
      <c r="K679" s="7">
        <v>0</v>
      </c>
      <c r="L679" s="7">
        <v>0</v>
      </c>
      <c r="M679" s="7">
        <v>0</v>
      </c>
      <c r="N679" s="7">
        <v>0</v>
      </c>
      <c r="O679" s="7">
        <v>0</v>
      </c>
      <c r="P679" s="6" t="s">
        <v>18</v>
      </c>
      <c r="Q679" s="39" t="s">
        <v>19</v>
      </c>
      <c r="R679" s="39" t="s">
        <v>29</v>
      </c>
      <c r="S679" s="39" t="s">
        <v>21</v>
      </c>
      <c r="T679" s="6" t="s">
        <v>21</v>
      </c>
    </row>
    <row r="680" spans="1:20" ht="12.75" customHeight="1">
      <c r="A680" s="39" t="s">
        <v>805</v>
      </c>
      <c r="B680" s="6" t="s">
        <v>806</v>
      </c>
      <c r="C680" s="6" t="s">
        <v>37</v>
      </c>
      <c r="D680" s="7">
        <v>4.92</v>
      </c>
      <c r="E680" s="7">
        <v>5.24</v>
      </c>
      <c r="F680" s="7">
        <v>4.6</v>
      </c>
      <c r="G680" s="7">
        <v>4.41</v>
      </c>
      <c r="H680" s="7">
        <v>4.69</v>
      </c>
      <c r="I680" s="7">
        <v>4.3</v>
      </c>
      <c r="J680" s="7">
        <v>3.99</v>
      </c>
      <c r="K680" s="7">
        <v>3.03</v>
      </c>
      <c r="L680" s="7">
        <v>3.13</v>
      </c>
      <c r="M680" s="7">
        <v>2.91</v>
      </c>
      <c r="N680" s="7">
        <v>3.92</v>
      </c>
      <c r="O680" s="7">
        <v>4.75</v>
      </c>
      <c r="P680" s="6" t="s">
        <v>18</v>
      </c>
      <c r="Q680" s="39" t="s">
        <v>25</v>
      </c>
      <c r="R680" s="39" t="s">
        <v>20</v>
      </c>
      <c r="S680" s="39" t="s">
        <v>21</v>
      </c>
      <c r="T680" s="6" t="s">
        <v>21</v>
      </c>
    </row>
    <row r="681" spans="1:20" ht="12.75" customHeight="1">
      <c r="A681" s="39" t="s">
        <v>807</v>
      </c>
      <c r="B681" s="6" t="s">
        <v>808</v>
      </c>
      <c r="C681" s="6" t="s">
        <v>37</v>
      </c>
      <c r="D681" s="7">
        <v>0.62</v>
      </c>
      <c r="E681" s="7">
        <v>0.66</v>
      </c>
      <c r="F681" s="7">
        <v>0.58</v>
      </c>
      <c r="G681" s="7">
        <v>0.55</v>
      </c>
      <c r="H681" s="7">
        <v>0.59</v>
      </c>
      <c r="I681" s="7">
        <v>0.54</v>
      </c>
      <c r="J681" s="7">
        <v>0.5</v>
      </c>
      <c r="K681" s="7">
        <v>0.38</v>
      </c>
      <c r="L681" s="7">
        <v>0.39</v>
      </c>
      <c r="M681" s="7">
        <v>0.37</v>
      </c>
      <c r="N681" s="7">
        <v>0.49</v>
      </c>
      <c r="O681" s="7">
        <v>0.6</v>
      </c>
      <c r="P681" s="6" t="s">
        <v>18</v>
      </c>
      <c r="Q681" s="39" t="s">
        <v>25</v>
      </c>
      <c r="R681" s="39" t="s">
        <v>20</v>
      </c>
      <c r="S681" s="39" t="s">
        <v>21</v>
      </c>
      <c r="T681" s="6" t="s">
        <v>21</v>
      </c>
    </row>
    <row r="682" spans="1:20" ht="12.75" customHeight="1">
      <c r="A682" s="39" t="s">
        <v>809</v>
      </c>
      <c r="B682" s="6" t="s">
        <v>810</v>
      </c>
      <c r="C682" s="6" t="s">
        <v>23</v>
      </c>
      <c r="D682" s="7">
        <v>0</v>
      </c>
      <c r="E682" s="7">
        <v>0</v>
      </c>
      <c r="F682" s="7">
        <v>0</v>
      </c>
      <c r="G682" s="7">
        <v>0</v>
      </c>
      <c r="H682" s="7">
        <v>0</v>
      </c>
      <c r="I682" s="7">
        <v>0</v>
      </c>
      <c r="J682" s="7">
        <v>0</v>
      </c>
      <c r="K682" s="7">
        <v>0</v>
      </c>
      <c r="L682" s="7">
        <v>0</v>
      </c>
      <c r="M682" s="7">
        <v>0</v>
      </c>
      <c r="N682" s="7">
        <v>0</v>
      </c>
      <c r="O682" s="7">
        <v>0</v>
      </c>
      <c r="P682" s="6" t="s">
        <v>18</v>
      </c>
      <c r="Q682" s="39" t="s">
        <v>25</v>
      </c>
      <c r="R682" s="39" t="s">
        <v>29</v>
      </c>
      <c r="S682" s="39" t="s">
        <v>21</v>
      </c>
      <c r="T682" s="6" t="s">
        <v>21</v>
      </c>
    </row>
    <row r="683" spans="1:20" ht="12.75" customHeight="1">
      <c r="A683" s="39" t="s">
        <v>811</v>
      </c>
      <c r="B683" s="6" t="s">
        <v>812</v>
      </c>
      <c r="C683" s="6" t="s">
        <v>23</v>
      </c>
      <c r="D683" s="7">
        <v>0.01</v>
      </c>
      <c r="E683" s="7">
        <v>0.09</v>
      </c>
      <c r="F683" s="7">
        <v>0.11</v>
      </c>
      <c r="G683" s="7">
        <v>0.13</v>
      </c>
      <c r="H683" s="7">
        <v>0.19</v>
      </c>
      <c r="I683" s="7">
        <v>0.39</v>
      </c>
      <c r="J683" s="7">
        <v>0.43</v>
      </c>
      <c r="K683" s="7">
        <v>0.37</v>
      </c>
      <c r="L683" s="7">
        <v>0.33</v>
      </c>
      <c r="M683" s="7">
        <v>0.22</v>
      </c>
      <c r="N683" s="7">
        <v>0.17</v>
      </c>
      <c r="O683" s="7">
        <v>0.11</v>
      </c>
      <c r="P683" s="6" t="s">
        <v>18</v>
      </c>
      <c r="Q683" s="39" t="s">
        <v>25</v>
      </c>
      <c r="R683" s="39" t="s">
        <v>20</v>
      </c>
      <c r="S683" s="39" t="s">
        <v>21</v>
      </c>
      <c r="T683" s="6" t="s">
        <v>21</v>
      </c>
    </row>
    <row r="684" spans="1:20" ht="12.75" customHeight="1">
      <c r="A684" s="39" t="s">
        <v>813</v>
      </c>
      <c r="B684" s="6" t="s">
        <v>814</v>
      </c>
      <c r="C684" s="6" t="s">
        <v>23</v>
      </c>
      <c r="D684" s="7">
        <v>0</v>
      </c>
      <c r="E684" s="7">
        <v>0</v>
      </c>
      <c r="F684" s="7">
        <v>0</v>
      </c>
      <c r="G684" s="7">
        <v>0</v>
      </c>
      <c r="H684" s="7">
        <v>0</v>
      </c>
      <c r="I684" s="7">
        <v>0</v>
      </c>
      <c r="J684" s="7">
        <v>0</v>
      </c>
      <c r="K684" s="7">
        <v>0</v>
      </c>
      <c r="L684" s="7">
        <v>0</v>
      </c>
      <c r="M684" s="7">
        <v>0</v>
      </c>
      <c r="N684" s="7">
        <v>0</v>
      </c>
      <c r="O684" s="7">
        <v>0</v>
      </c>
      <c r="P684" s="6" t="s">
        <v>18</v>
      </c>
      <c r="Q684" s="39" t="s">
        <v>25</v>
      </c>
      <c r="R684" s="39" t="s">
        <v>29</v>
      </c>
      <c r="S684" s="39" t="s">
        <v>21</v>
      </c>
      <c r="T684" s="6" t="s">
        <v>21</v>
      </c>
    </row>
    <row r="685" spans="1:20" ht="12.75" customHeight="1">
      <c r="A685" s="39" t="s">
        <v>815</v>
      </c>
      <c r="B685" s="6" t="s">
        <v>816</v>
      </c>
      <c r="C685" s="6" t="s">
        <v>23</v>
      </c>
      <c r="D685" s="7">
        <v>0.08</v>
      </c>
      <c r="E685" s="7">
        <v>0.6</v>
      </c>
      <c r="F685" s="7">
        <v>0.7</v>
      </c>
      <c r="G685" s="7">
        <v>0.88</v>
      </c>
      <c r="H685" s="7">
        <v>1.28</v>
      </c>
      <c r="I685" s="7">
        <v>2.62</v>
      </c>
      <c r="J685" s="7">
        <v>2.88</v>
      </c>
      <c r="K685" s="7">
        <v>2.48</v>
      </c>
      <c r="L685" s="7">
        <v>2.22</v>
      </c>
      <c r="M685" s="7">
        <v>1.48</v>
      </c>
      <c r="N685" s="7">
        <v>1.14</v>
      </c>
      <c r="O685" s="7">
        <v>0.7</v>
      </c>
      <c r="P685" s="6" t="s">
        <v>18</v>
      </c>
      <c r="Q685" s="39" t="s">
        <v>25</v>
      </c>
      <c r="R685" s="39" t="s">
        <v>20</v>
      </c>
      <c r="S685" s="39" t="s">
        <v>21</v>
      </c>
      <c r="T685" s="6" t="s">
        <v>21</v>
      </c>
    </row>
    <row r="686" spans="1:20" ht="12.75" customHeight="1">
      <c r="A686" s="39" t="s">
        <v>817</v>
      </c>
      <c r="B686" s="6" t="s">
        <v>818</v>
      </c>
      <c r="C686" s="6" t="s">
        <v>23</v>
      </c>
      <c r="D686" s="7">
        <v>0</v>
      </c>
      <c r="E686" s="7">
        <v>0</v>
      </c>
      <c r="F686" s="7">
        <v>0</v>
      </c>
      <c r="G686" s="7">
        <v>0</v>
      </c>
      <c r="H686" s="7">
        <v>0</v>
      </c>
      <c r="I686" s="7">
        <v>0</v>
      </c>
      <c r="J686" s="7">
        <v>0</v>
      </c>
      <c r="K686" s="7">
        <v>0</v>
      </c>
      <c r="L686" s="7">
        <v>0</v>
      </c>
      <c r="M686" s="7">
        <v>0</v>
      </c>
      <c r="N686" s="7">
        <v>0</v>
      </c>
      <c r="O686" s="7">
        <v>0</v>
      </c>
      <c r="P686" s="6" t="s">
        <v>18</v>
      </c>
      <c r="Q686" s="39" t="s">
        <v>25</v>
      </c>
      <c r="R686" s="39" t="s">
        <v>29</v>
      </c>
      <c r="S686" s="39" t="s">
        <v>21</v>
      </c>
      <c r="T686" s="6" t="s">
        <v>21</v>
      </c>
    </row>
    <row r="687" spans="1:20" ht="12.75" customHeight="1">
      <c r="A687" s="39" t="s">
        <v>819</v>
      </c>
      <c r="B687" s="6" t="s">
        <v>820</v>
      </c>
      <c r="C687" s="6" t="s">
        <v>154</v>
      </c>
      <c r="D687" s="7">
        <v>46.83</v>
      </c>
      <c r="E687" s="7">
        <v>49.8</v>
      </c>
      <c r="F687" s="7">
        <v>43.76</v>
      </c>
      <c r="G687" s="7">
        <v>41.92</v>
      </c>
      <c r="H687" s="7">
        <v>44.58</v>
      </c>
      <c r="I687" s="7">
        <v>40.86</v>
      </c>
      <c r="J687" s="7">
        <v>37.97</v>
      </c>
      <c r="K687" s="7">
        <v>28.85</v>
      </c>
      <c r="L687" s="7">
        <v>29.8</v>
      </c>
      <c r="M687" s="7">
        <v>27.65</v>
      </c>
      <c r="N687" s="7">
        <v>37.26</v>
      </c>
      <c r="O687" s="7">
        <v>45.13</v>
      </c>
      <c r="P687" s="6" t="s">
        <v>18</v>
      </c>
      <c r="Q687" s="39" t="s">
        <v>25</v>
      </c>
      <c r="R687" s="39" t="s">
        <v>20</v>
      </c>
      <c r="S687" s="39" t="s">
        <v>21</v>
      </c>
      <c r="T687" s="6" t="s">
        <v>21</v>
      </c>
    </row>
    <row r="688" spans="1:20" ht="12.75" customHeight="1">
      <c r="A688" s="6" t="s">
        <v>1825</v>
      </c>
      <c r="B688" s="6" t="s">
        <v>2215</v>
      </c>
      <c r="C688" s="6" t="s">
        <v>154</v>
      </c>
      <c r="D688" s="7">
        <v>96</v>
      </c>
      <c r="E688" s="7">
        <v>96</v>
      </c>
      <c r="F688" s="7">
        <v>96</v>
      </c>
      <c r="G688" s="7">
        <v>96</v>
      </c>
      <c r="H688" s="7">
        <v>96</v>
      </c>
      <c r="I688" s="7">
        <v>96</v>
      </c>
      <c r="J688" s="7">
        <v>96</v>
      </c>
      <c r="K688" s="7">
        <v>96</v>
      </c>
      <c r="L688" s="7">
        <v>96</v>
      </c>
      <c r="M688" s="7">
        <v>96</v>
      </c>
      <c r="N688" s="7">
        <v>96</v>
      </c>
      <c r="O688" s="7">
        <v>96</v>
      </c>
      <c r="P688" s="6" t="s">
        <v>31</v>
      </c>
      <c r="Q688" s="39" t="s">
        <v>25</v>
      </c>
      <c r="R688" s="39" t="s">
        <v>20</v>
      </c>
      <c r="S688" s="39" t="s">
        <v>21</v>
      </c>
      <c r="T688" s="6" t="s">
        <v>21</v>
      </c>
    </row>
    <row r="689" spans="1:20" ht="12.75" customHeight="1">
      <c r="A689" s="40" t="s">
        <v>821</v>
      </c>
      <c r="B689" s="6" t="s">
        <v>822</v>
      </c>
      <c r="C689" s="6" t="s">
        <v>37</v>
      </c>
      <c r="D689" s="7">
        <v>0.08</v>
      </c>
      <c r="E689" s="7">
        <v>0.13</v>
      </c>
      <c r="F689" s="7">
        <v>0.75</v>
      </c>
      <c r="G689" s="7">
        <v>2.18</v>
      </c>
      <c r="H689" s="7">
        <v>2.59</v>
      </c>
      <c r="I689" s="7">
        <v>2.19</v>
      </c>
      <c r="J689" s="7">
        <v>2.06</v>
      </c>
      <c r="K689" s="7">
        <v>1.84</v>
      </c>
      <c r="L689" s="7">
        <v>1.08</v>
      </c>
      <c r="M689" s="7">
        <v>0.12</v>
      </c>
      <c r="N689" s="7">
        <v>0.1</v>
      </c>
      <c r="O689" s="7">
        <v>0.07</v>
      </c>
      <c r="P689" s="6" t="s">
        <v>18</v>
      </c>
      <c r="Q689" s="39" t="s">
        <v>19</v>
      </c>
      <c r="R689" s="39" t="s">
        <v>20</v>
      </c>
      <c r="S689" s="39" t="s">
        <v>21</v>
      </c>
      <c r="T689" s="6" t="s">
        <v>21</v>
      </c>
    </row>
    <row r="690" spans="1:20" ht="12.75" customHeight="1">
      <c r="A690" s="40" t="s">
        <v>823</v>
      </c>
      <c r="B690" s="6" t="s">
        <v>824</v>
      </c>
      <c r="C690" s="6" t="s">
        <v>16</v>
      </c>
      <c r="D690" s="7">
        <v>1.61</v>
      </c>
      <c r="E690" s="7">
        <v>1.76</v>
      </c>
      <c r="F690" s="7">
        <v>1.79</v>
      </c>
      <c r="G690" s="7">
        <v>1.62</v>
      </c>
      <c r="H690" s="7">
        <v>1.68</v>
      </c>
      <c r="I690" s="7">
        <v>1.78</v>
      </c>
      <c r="J690" s="7">
        <v>1.69</v>
      </c>
      <c r="K690" s="7">
        <v>1.76</v>
      </c>
      <c r="L690" s="7">
        <v>1.77</v>
      </c>
      <c r="M690" s="7">
        <v>1.72</v>
      </c>
      <c r="N690" s="7">
        <v>1.75</v>
      </c>
      <c r="O690" s="7">
        <v>1.73</v>
      </c>
      <c r="P690" s="6" t="s">
        <v>18</v>
      </c>
      <c r="Q690" s="39" t="s">
        <v>19</v>
      </c>
      <c r="R690" s="39" t="s">
        <v>20</v>
      </c>
      <c r="S690" s="39" t="s">
        <v>21</v>
      </c>
      <c r="T690" s="6" t="s">
        <v>21</v>
      </c>
    </row>
    <row r="691" spans="1:20" ht="12.75" customHeight="1">
      <c r="A691" s="40" t="s">
        <v>825</v>
      </c>
      <c r="B691" s="6" t="s">
        <v>826</v>
      </c>
      <c r="C691" s="6" t="s">
        <v>16</v>
      </c>
      <c r="D691" s="7">
        <v>0.94</v>
      </c>
      <c r="E691" s="7">
        <v>0.97</v>
      </c>
      <c r="F691" s="7">
        <v>0.93</v>
      </c>
      <c r="G691" s="7">
        <v>0.93</v>
      </c>
      <c r="H691" s="7">
        <v>0.95</v>
      </c>
      <c r="I691" s="7">
        <v>0.92</v>
      </c>
      <c r="J691" s="7">
        <v>0.91</v>
      </c>
      <c r="K691" s="7">
        <v>0.92</v>
      </c>
      <c r="L691" s="7">
        <v>0.93</v>
      </c>
      <c r="M691" s="7">
        <v>0.95</v>
      </c>
      <c r="N691" s="7">
        <v>0.97</v>
      </c>
      <c r="O691" s="7">
        <v>0.97</v>
      </c>
      <c r="P691" s="6" t="s">
        <v>18</v>
      </c>
      <c r="Q691" s="39" t="s">
        <v>19</v>
      </c>
      <c r="R691" s="39" t="s">
        <v>20</v>
      </c>
      <c r="S691" s="39" t="s">
        <v>21</v>
      </c>
      <c r="T691" s="6" t="s">
        <v>21</v>
      </c>
    </row>
    <row r="692" spans="1:20" ht="12.75" customHeight="1">
      <c r="A692" s="40" t="s">
        <v>827</v>
      </c>
      <c r="B692" s="6" t="s">
        <v>828</v>
      </c>
      <c r="C692" s="6" t="s">
        <v>16</v>
      </c>
      <c r="D692" s="7">
        <v>0.97</v>
      </c>
      <c r="E692" s="7">
        <v>0.96</v>
      </c>
      <c r="F692" s="7">
        <v>0.94</v>
      </c>
      <c r="G692" s="7">
        <v>0.95</v>
      </c>
      <c r="H692" s="7">
        <v>0.94</v>
      </c>
      <c r="I692" s="7">
        <v>0.94</v>
      </c>
      <c r="J692" s="7">
        <v>0.94</v>
      </c>
      <c r="K692" s="7">
        <v>0.92</v>
      </c>
      <c r="L692" s="7">
        <v>0.94</v>
      </c>
      <c r="M692" s="7">
        <v>0.95</v>
      </c>
      <c r="N692" s="7">
        <v>0.97</v>
      </c>
      <c r="O692" s="7">
        <v>0.95</v>
      </c>
      <c r="P692" s="6" t="s">
        <v>18</v>
      </c>
      <c r="Q692" s="39" t="s">
        <v>19</v>
      </c>
      <c r="R692" s="39" t="s">
        <v>20</v>
      </c>
      <c r="S692" s="39" t="s">
        <v>21</v>
      </c>
      <c r="T692" s="6" t="s">
        <v>21</v>
      </c>
    </row>
    <row r="693" spans="1:20" ht="12.75" customHeight="1">
      <c r="A693" s="39" t="s">
        <v>829</v>
      </c>
      <c r="B693" s="6" t="s">
        <v>830</v>
      </c>
      <c r="C693" s="6" t="s">
        <v>16</v>
      </c>
      <c r="D693" s="7">
        <v>0.08</v>
      </c>
      <c r="E693" s="7">
        <v>0.6</v>
      </c>
      <c r="F693" s="7">
        <v>0.7</v>
      </c>
      <c r="G693" s="7">
        <v>0.88</v>
      </c>
      <c r="H693" s="7">
        <v>1.28</v>
      </c>
      <c r="I693" s="7">
        <v>2.62</v>
      </c>
      <c r="J693" s="7">
        <v>2.88</v>
      </c>
      <c r="K693" s="7">
        <v>2.48</v>
      </c>
      <c r="L693" s="7">
        <v>2.22</v>
      </c>
      <c r="M693" s="7">
        <v>1.48</v>
      </c>
      <c r="N693" s="7">
        <v>1.14</v>
      </c>
      <c r="O693" s="7">
        <v>0.7</v>
      </c>
      <c r="P693" s="6" t="s">
        <v>18</v>
      </c>
      <c r="Q693" s="39" t="s">
        <v>19</v>
      </c>
      <c r="R693" s="39" t="s">
        <v>20</v>
      </c>
      <c r="S693" s="39" t="s">
        <v>21</v>
      </c>
      <c r="T693" s="6" t="s">
        <v>21</v>
      </c>
    </row>
    <row r="694" spans="1:19" ht="12.75" customHeight="1">
      <c r="A694" s="6" t="s">
        <v>1826</v>
      </c>
      <c r="B694" s="6" t="s">
        <v>2216</v>
      </c>
      <c r="C694" s="6" t="s">
        <v>39</v>
      </c>
      <c r="D694" s="7">
        <v>3.13</v>
      </c>
      <c r="E694" s="7">
        <v>3.13</v>
      </c>
      <c r="F694" s="7">
        <v>3.13</v>
      </c>
      <c r="G694" s="7">
        <v>3.13</v>
      </c>
      <c r="H694" s="7">
        <v>3.13</v>
      </c>
      <c r="I694" s="7">
        <v>3.13</v>
      </c>
      <c r="J694" s="7">
        <v>3.13</v>
      </c>
      <c r="K694" s="7">
        <v>3.13</v>
      </c>
      <c r="L694" s="7">
        <v>3.13</v>
      </c>
      <c r="M694" s="7">
        <v>3.13</v>
      </c>
      <c r="N694" s="7">
        <v>3.13</v>
      </c>
      <c r="O694" s="7">
        <v>3.13</v>
      </c>
      <c r="P694" s="6" t="s">
        <v>31</v>
      </c>
      <c r="Q694" s="39" t="s">
        <v>25</v>
      </c>
      <c r="R694" s="39" t="s">
        <v>20</v>
      </c>
      <c r="S694" s="39" t="s">
        <v>21</v>
      </c>
    </row>
    <row r="695" spans="1:20" ht="12.75" customHeight="1">
      <c r="A695" s="40" t="s">
        <v>831</v>
      </c>
      <c r="B695" s="6" t="s">
        <v>832</v>
      </c>
      <c r="C695" s="6" t="s">
        <v>39</v>
      </c>
      <c r="D695" s="7">
        <v>25.9</v>
      </c>
      <c r="E695" s="7">
        <v>26.41</v>
      </c>
      <c r="F695" s="7">
        <v>26.2</v>
      </c>
      <c r="G695" s="7">
        <v>22.78</v>
      </c>
      <c r="H695" s="7">
        <v>25.05</v>
      </c>
      <c r="I695" s="7">
        <v>22.34</v>
      </c>
      <c r="J695" s="7">
        <v>24.08</v>
      </c>
      <c r="K695" s="7">
        <v>24.83</v>
      </c>
      <c r="L695" s="7">
        <v>24.91</v>
      </c>
      <c r="M695" s="7">
        <v>24.5</v>
      </c>
      <c r="N695" s="7">
        <v>26.05</v>
      </c>
      <c r="O695" s="7">
        <v>26.19</v>
      </c>
      <c r="P695" s="6" t="s">
        <v>18</v>
      </c>
      <c r="Q695" s="39" t="s">
        <v>25</v>
      </c>
      <c r="R695" s="39" t="s">
        <v>20</v>
      </c>
      <c r="S695" s="39" t="s">
        <v>21</v>
      </c>
      <c r="T695" s="6" t="s">
        <v>21</v>
      </c>
    </row>
    <row r="696" spans="1:20" ht="12.75" customHeight="1">
      <c r="A696" s="6" t="s">
        <v>1827</v>
      </c>
      <c r="B696" s="6" t="s">
        <v>2217</v>
      </c>
      <c r="C696" s="6" t="s">
        <v>39</v>
      </c>
      <c r="D696" s="71">
        <v>0.11</v>
      </c>
      <c r="E696" s="71">
        <v>0.1</v>
      </c>
      <c r="F696" s="71">
        <v>0.15</v>
      </c>
      <c r="G696" s="71">
        <v>0.22</v>
      </c>
      <c r="H696" s="71">
        <v>0.29</v>
      </c>
      <c r="I696" s="71">
        <v>0.38</v>
      </c>
      <c r="J696" s="71">
        <v>0.36</v>
      </c>
      <c r="K696" s="71">
        <v>0.25</v>
      </c>
      <c r="L696" s="71">
        <v>0.98</v>
      </c>
      <c r="M696" s="71">
        <v>1.28</v>
      </c>
      <c r="N696" s="71">
        <v>1.04</v>
      </c>
      <c r="O696" s="71">
        <v>1.48</v>
      </c>
      <c r="P696" s="6" t="s">
        <v>18</v>
      </c>
      <c r="Q696" s="39" t="s">
        <v>25</v>
      </c>
      <c r="R696" s="39" t="s">
        <v>20</v>
      </c>
      <c r="S696" s="39" t="s">
        <v>21</v>
      </c>
      <c r="T696" s="6" t="s">
        <v>21</v>
      </c>
    </row>
    <row r="697" spans="1:20" ht="12.75" customHeight="1">
      <c r="A697" s="39" t="s">
        <v>833</v>
      </c>
      <c r="B697" s="6" t="s">
        <v>834</v>
      </c>
      <c r="C697" s="6" t="s">
        <v>37</v>
      </c>
      <c r="D697" s="7">
        <v>0.08</v>
      </c>
      <c r="E697" s="7">
        <v>0.6</v>
      </c>
      <c r="F697" s="7">
        <v>0.7</v>
      </c>
      <c r="G697" s="7">
        <v>0.88</v>
      </c>
      <c r="H697" s="7">
        <v>1.28</v>
      </c>
      <c r="I697" s="7">
        <v>2.62</v>
      </c>
      <c r="J697" s="7">
        <v>2.88</v>
      </c>
      <c r="K697" s="7">
        <v>2.48</v>
      </c>
      <c r="L697" s="7">
        <v>2.22</v>
      </c>
      <c r="M697" s="7">
        <v>1.48</v>
      </c>
      <c r="N697" s="7">
        <v>1.14</v>
      </c>
      <c r="O697" s="7">
        <v>0.7</v>
      </c>
      <c r="P697" s="6" t="s">
        <v>18</v>
      </c>
      <c r="Q697" s="39" t="s">
        <v>19</v>
      </c>
      <c r="R697" s="39" t="s">
        <v>20</v>
      </c>
      <c r="S697" s="39" t="s">
        <v>21</v>
      </c>
      <c r="T697" s="6" t="s">
        <v>21</v>
      </c>
    </row>
    <row r="698" spans="1:20" ht="12.75" customHeight="1">
      <c r="A698" s="39" t="s">
        <v>835</v>
      </c>
      <c r="B698" s="6" t="s">
        <v>836</v>
      </c>
      <c r="C698" s="6" t="s">
        <v>37</v>
      </c>
      <c r="D698" s="7">
        <v>0.08</v>
      </c>
      <c r="E698" s="7">
        <v>0.59</v>
      </c>
      <c r="F698" s="7">
        <v>0.69</v>
      </c>
      <c r="G698" s="7">
        <v>0.87</v>
      </c>
      <c r="H698" s="7">
        <v>1.26</v>
      </c>
      <c r="I698" s="7">
        <v>2.59</v>
      </c>
      <c r="J698" s="7">
        <v>2.84</v>
      </c>
      <c r="K698" s="7">
        <v>2.45</v>
      </c>
      <c r="L698" s="7">
        <v>2.19</v>
      </c>
      <c r="M698" s="7">
        <v>1.46</v>
      </c>
      <c r="N698" s="7">
        <v>1.13</v>
      </c>
      <c r="O698" s="7">
        <v>0.69</v>
      </c>
      <c r="P698" s="6" t="s">
        <v>18</v>
      </c>
      <c r="Q698" s="39" t="s">
        <v>19</v>
      </c>
      <c r="R698" s="39" t="s">
        <v>20</v>
      </c>
      <c r="S698" s="39" t="s">
        <v>21</v>
      </c>
      <c r="T698" s="6" t="s">
        <v>21</v>
      </c>
    </row>
    <row r="699" spans="1:20" ht="12.75" customHeight="1">
      <c r="A699" s="40" t="s">
        <v>837</v>
      </c>
      <c r="B699" s="6" t="s">
        <v>838</v>
      </c>
      <c r="C699" s="6" t="s">
        <v>37</v>
      </c>
      <c r="D699" s="7">
        <v>1.28</v>
      </c>
      <c r="E699" s="7">
        <v>1.63</v>
      </c>
      <c r="F699" s="7">
        <v>2.12</v>
      </c>
      <c r="G699" s="7">
        <v>3.35</v>
      </c>
      <c r="H699" s="7">
        <v>2.66</v>
      </c>
      <c r="I699" s="7">
        <v>1.24</v>
      </c>
      <c r="J699" s="7">
        <v>0.22</v>
      </c>
      <c r="K699" s="7">
        <v>0.01</v>
      </c>
      <c r="L699" s="7">
        <v>0</v>
      </c>
      <c r="M699" s="7">
        <v>0.11</v>
      </c>
      <c r="N699" s="7">
        <v>0.09</v>
      </c>
      <c r="O699" s="7">
        <v>0.21</v>
      </c>
      <c r="P699" s="6" t="s">
        <v>18</v>
      </c>
      <c r="Q699" s="39" t="s">
        <v>19</v>
      </c>
      <c r="R699" s="39" t="s">
        <v>20</v>
      </c>
      <c r="S699" s="39" t="s">
        <v>21</v>
      </c>
      <c r="T699" s="6" t="s">
        <v>21</v>
      </c>
    </row>
    <row r="700" spans="1:20" ht="12.75" customHeight="1">
      <c r="A700" s="6" t="s">
        <v>1828</v>
      </c>
      <c r="B700" s="6" t="s">
        <v>2218</v>
      </c>
      <c r="C700" s="6" t="s">
        <v>23</v>
      </c>
      <c r="D700" s="7">
        <v>75</v>
      </c>
      <c r="E700" s="7">
        <v>75</v>
      </c>
      <c r="F700" s="7">
        <v>75</v>
      </c>
      <c r="G700" s="7">
        <v>75</v>
      </c>
      <c r="H700" s="7">
        <v>74.67</v>
      </c>
      <c r="I700" s="7">
        <v>73.67</v>
      </c>
      <c r="J700" s="7">
        <v>73</v>
      </c>
      <c r="K700" s="7">
        <v>72.67</v>
      </c>
      <c r="L700" s="7">
        <v>73.67</v>
      </c>
      <c r="M700" s="7">
        <v>74.33</v>
      </c>
      <c r="N700" s="7">
        <v>75</v>
      </c>
      <c r="O700" s="7">
        <v>75</v>
      </c>
      <c r="P700" s="6" t="s">
        <v>31</v>
      </c>
      <c r="Q700" s="39" t="s">
        <v>25</v>
      </c>
      <c r="R700" s="39" t="s">
        <v>20</v>
      </c>
      <c r="S700" s="39" t="s">
        <v>21</v>
      </c>
      <c r="T700" s="6" t="s">
        <v>21</v>
      </c>
    </row>
    <row r="701" spans="1:20" ht="12.75" customHeight="1">
      <c r="A701" s="6" t="s">
        <v>1829</v>
      </c>
      <c r="B701" s="6" t="s">
        <v>2219</v>
      </c>
      <c r="C701" s="6" t="s">
        <v>23</v>
      </c>
      <c r="D701" s="7">
        <v>75</v>
      </c>
      <c r="E701" s="7">
        <v>75</v>
      </c>
      <c r="F701" s="7">
        <v>75</v>
      </c>
      <c r="G701" s="7">
        <v>75</v>
      </c>
      <c r="H701" s="7">
        <v>74.67</v>
      </c>
      <c r="I701" s="7">
        <v>73.67</v>
      </c>
      <c r="J701" s="7">
        <v>73.33</v>
      </c>
      <c r="K701" s="7">
        <v>73</v>
      </c>
      <c r="L701" s="7">
        <v>73.67</v>
      </c>
      <c r="M701" s="7">
        <v>74.67</v>
      </c>
      <c r="N701" s="7">
        <v>75</v>
      </c>
      <c r="O701" s="7">
        <v>75</v>
      </c>
      <c r="P701" s="6" t="s">
        <v>31</v>
      </c>
      <c r="Q701" s="39" t="s">
        <v>25</v>
      </c>
      <c r="R701" s="39" t="s">
        <v>20</v>
      </c>
      <c r="S701" s="39" t="s">
        <v>21</v>
      </c>
      <c r="T701" s="6" t="s">
        <v>21</v>
      </c>
    </row>
    <row r="702" spans="1:20" ht="12.75" customHeight="1">
      <c r="A702" s="6" t="s">
        <v>1830</v>
      </c>
      <c r="B702" s="6" t="s">
        <v>2220</v>
      </c>
      <c r="C702" s="6" t="s">
        <v>23</v>
      </c>
      <c r="D702" s="7">
        <v>75</v>
      </c>
      <c r="E702" s="7">
        <v>75</v>
      </c>
      <c r="F702" s="7">
        <v>75</v>
      </c>
      <c r="G702" s="7">
        <v>75</v>
      </c>
      <c r="H702" s="7">
        <v>73.67</v>
      </c>
      <c r="I702" s="7">
        <v>73.67</v>
      </c>
      <c r="J702" s="7">
        <v>73.33</v>
      </c>
      <c r="K702" s="7">
        <v>73</v>
      </c>
      <c r="L702" s="7">
        <v>73.67</v>
      </c>
      <c r="M702" s="7">
        <v>75</v>
      </c>
      <c r="N702" s="7">
        <v>75</v>
      </c>
      <c r="O702" s="7">
        <v>75</v>
      </c>
      <c r="P702" s="6" t="s">
        <v>31</v>
      </c>
      <c r="Q702" s="39" t="s">
        <v>25</v>
      </c>
      <c r="R702" s="39" t="s">
        <v>20</v>
      </c>
      <c r="S702" s="39" t="s">
        <v>21</v>
      </c>
      <c r="T702" s="6" t="s">
        <v>21</v>
      </c>
    </row>
    <row r="703" spans="1:20" ht="12.75" customHeight="1">
      <c r="A703" s="6" t="s">
        <v>1831</v>
      </c>
      <c r="B703" s="6" t="s">
        <v>2221</v>
      </c>
      <c r="C703" s="6" t="s">
        <v>23</v>
      </c>
      <c r="D703" s="7">
        <v>75</v>
      </c>
      <c r="E703" s="7">
        <v>75</v>
      </c>
      <c r="F703" s="7">
        <v>75</v>
      </c>
      <c r="G703" s="7">
        <v>75</v>
      </c>
      <c r="H703" s="7">
        <v>74</v>
      </c>
      <c r="I703" s="7">
        <v>73.33</v>
      </c>
      <c r="J703" s="7">
        <v>73.67</v>
      </c>
      <c r="K703" s="7">
        <v>73.67</v>
      </c>
      <c r="L703" s="7">
        <v>74.33</v>
      </c>
      <c r="M703" s="7">
        <v>75</v>
      </c>
      <c r="N703" s="7">
        <v>75</v>
      </c>
      <c r="O703" s="7">
        <v>75</v>
      </c>
      <c r="P703" s="6" t="s">
        <v>31</v>
      </c>
      <c r="Q703" s="39" t="s">
        <v>25</v>
      </c>
      <c r="R703" s="39" t="s">
        <v>20</v>
      </c>
      <c r="S703" s="39" t="s">
        <v>21</v>
      </c>
      <c r="T703" s="6" t="s">
        <v>21</v>
      </c>
    </row>
    <row r="704" spans="1:20" ht="12.75" customHeight="1">
      <c r="A704" s="40" t="s">
        <v>839</v>
      </c>
      <c r="B704" s="6" t="s">
        <v>840</v>
      </c>
      <c r="C704" s="6" t="s">
        <v>27</v>
      </c>
      <c r="D704" s="7">
        <v>0</v>
      </c>
      <c r="E704" s="7">
        <v>0.58</v>
      </c>
      <c r="F704" s="7">
        <v>0.07</v>
      </c>
      <c r="G704" s="7">
        <v>0.32</v>
      </c>
      <c r="H704" s="7">
        <v>1.71</v>
      </c>
      <c r="I704" s="7">
        <v>1.64</v>
      </c>
      <c r="J704" s="7">
        <v>1.48</v>
      </c>
      <c r="K704" s="7">
        <v>0.64</v>
      </c>
      <c r="L704" s="7">
        <v>0.05</v>
      </c>
      <c r="M704" s="7">
        <v>0.67</v>
      </c>
      <c r="N704" s="7">
        <v>0.42</v>
      </c>
      <c r="O704" s="7">
        <v>0</v>
      </c>
      <c r="P704" s="6" t="s">
        <v>18</v>
      </c>
      <c r="Q704" s="39" t="s">
        <v>19</v>
      </c>
      <c r="R704" s="39" t="s">
        <v>20</v>
      </c>
      <c r="S704" s="39" t="s">
        <v>21</v>
      </c>
      <c r="T704" s="6" t="s">
        <v>21</v>
      </c>
    </row>
    <row r="705" spans="1:20" ht="12.75" customHeight="1">
      <c r="A705" s="40" t="s">
        <v>841</v>
      </c>
      <c r="B705" s="6" t="s">
        <v>842</v>
      </c>
      <c r="C705" s="6" t="s">
        <v>37</v>
      </c>
      <c r="D705" s="7">
        <v>0</v>
      </c>
      <c r="E705" s="7">
        <v>0</v>
      </c>
      <c r="F705" s="7">
        <v>0</v>
      </c>
      <c r="G705" s="7">
        <v>0.06</v>
      </c>
      <c r="H705" s="7">
        <v>0.06</v>
      </c>
      <c r="I705" s="7">
        <v>0.03</v>
      </c>
      <c r="J705" s="7">
        <v>0</v>
      </c>
      <c r="K705" s="7">
        <v>0</v>
      </c>
      <c r="L705" s="7">
        <v>0</v>
      </c>
      <c r="M705" s="7">
        <v>0.04</v>
      </c>
      <c r="N705" s="7">
        <v>0</v>
      </c>
      <c r="O705" s="7">
        <v>0</v>
      </c>
      <c r="P705" s="6" t="s">
        <v>18</v>
      </c>
      <c r="Q705" s="39" t="s">
        <v>19</v>
      </c>
      <c r="R705" s="39" t="s">
        <v>20</v>
      </c>
      <c r="S705" s="39" t="s">
        <v>21</v>
      </c>
      <c r="T705" s="6" t="s">
        <v>21</v>
      </c>
    </row>
    <row r="706" spans="1:20" ht="12.75" customHeight="1">
      <c r="A706" s="39" t="s">
        <v>843</v>
      </c>
      <c r="B706" s="6" t="s">
        <v>844</v>
      </c>
      <c r="C706" s="6" t="s">
        <v>37</v>
      </c>
      <c r="D706" s="7">
        <v>0.01</v>
      </c>
      <c r="E706" s="7">
        <v>0.05</v>
      </c>
      <c r="F706" s="7">
        <v>0.05</v>
      </c>
      <c r="G706" s="7">
        <v>0.07</v>
      </c>
      <c r="H706" s="7">
        <v>0.1</v>
      </c>
      <c r="I706" s="7">
        <v>0.2</v>
      </c>
      <c r="J706" s="7">
        <v>0.22</v>
      </c>
      <c r="K706" s="7">
        <v>0.19</v>
      </c>
      <c r="L706" s="7">
        <v>0.17</v>
      </c>
      <c r="M706" s="7">
        <v>0.11</v>
      </c>
      <c r="N706" s="7">
        <v>0.09</v>
      </c>
      <c r="O706" s="7">
        <v>0.05</v>
      </c>
      <c r="P706" s="6" t="s">
        <v>18</v>
      </c>
      <c r="Q706" s="39" t="s">
        <v>19</v>
      </c>
      <c r="R706" s="39" t="s">
        <v>20</v>
      </c>
      <c r="S706" s="39" t="s">
        <v>21</v>
      </c>
      <c r="T706" s="6" t="s">
        <v>21</v>
      </c>
    </row>
    <row r="707" spans="1:20" ht="12.75" customHeight="1">
      <c r="A707" s="6" t="s">
        <v>1832</v>
      </c>
      <c r="B707" s="6" t="s">
        <v>2222</v>
      </c>
      <c r="C707" s="6" t="s">
        <v>23</v>
      </c>
      <c r="D707" s="7">
        <v>741.27</v>
      </c>
      <c r="E707" s="7">
        <v>741.27</v>
      </c>
      <c r="F707" s="7">
        <v>741.27</v>
      </c>
      <c r="G707" s="7">
        <v>741.27</v>
      </c>
      <c r="H707" s="7">
        <v>741.27</v>
      </c>
      <c r="I707" s="7">
        <v>741.27</v>
      </c>
      <c r="J707" s="7">
        <v>741.27</v>
      </c>
      <c r="K707" s="7">
        <v>741.27</v>
      </c>
      <c r="L707" s="7">
        <v>741.27</v>
      </c>
      <c r="M707" s="7">
        <v>741.27</v>
      </c>
      <c r="N707" s="7">
        <v>741.27</v>
      </c>
      <c r="O707" s="7">
        <v>741.27</v>
      </c>
      <c r="P707" s="6" t="s">
        <v>31</v>
      </c>
      <c r="Q707" s="39" t="s">
        <v>25</v>
      </c>
      <c r="R707" s="39" t="s">
        <v>20</v>
      </c>
      <c r="S707" s="39" t="s">
        <v>21</v>
      </c>
      <c r="T707" s="6" t="s">
        <v>21</v>
      </c>
    </row>
    <row r="708" spans="1:20" ht="12.75" customHeight="1">
      <c r="A708" s="6" t="s">
        <v>1833</v>
      </c>
      <c r="B708" s="6" t="s">
        <v>2223</v>
      </c>
      <c r="C708" s="6" t="s">
        <v>23</v>
      </c>
      <c r="D708" s="7">
        <v>750</v>
      </c>
      <c r="E708" s="7">
        <v>750</v>
      </c>
      <c r="F708" s="7">
        <v>750</v>
      </c>
      <c r="G708" s="7">
        <v>750</v>
      </c>
      <c r="H708" s="7">
        <v>750</v>
      </c>
      <c r="I708" s="7">
        <v>750</v>
      </c>
      <c r="J708" s="7">
        <v>750</v>
      </c>
      <c r="K708" s="7">
        <v>750</v>
      </c>
      <c r="L708" s="7">
        <v>750</v>
      </c>
      <c r="M708" s="7">
        <v>750</v>
      </c>
      <c r="N708" s="7">
        <v>750</v>
      </c>
      <c r="O708" s="7">
        <v>750</v>
      </c>
      <c r="P708" s="6" t="s">
        <v>31</v>
      </c>
      <c r="Q708" s="39" t="s">
        <v>25</v>
      </c>
      <c r="R708" s="39" t="s">
        <v>20</v>
      </c>
      <c r="S708" s="39" t="s">
        <v>21</v>
      </c>
      <c r="T708" s="6" t="s">
        <v>21</v>
      </c>
    </row>
    <row r="709" spans="1:20" ht="12.75" customHeight="1">
      <c r="A709" s="39" t="s">
        <v>845</v>
      </c>
      <c r="B709" s="6" t="s">
        <v>846</v>
      </c>
      <c r="C709" s="6" t="s">
        <v>27</v>
      </c>
      <c r="D709" s="7">
        <v>0</v>
      </c>
      <c r="E709" s="7">
        <v>0</v>
      </c>
      <c r="F709" s="7">
        <v>0</v>
      </c>
      <c r="G709" s="7">
        <v>0</v>
      </c>
      <c r="H709" s="7">
        <v>0</v>
      </c>
      <c r="I709" s="7">
        <v>0</v>
      </c>
      <c r="J709" s="7">
        <v>0</v>
      </c>
      <c r="K709" s="7">
        <v>0</v>
      </c>
      <c r="L709" s="7">
        <v>0</v>
      </c>
      <c r="M709" s="7">
        <v>0</v>
      </c>
      <c r="N709" s="7">
        <v>0</v>
      </c>
      <c r="O709" s="7">
        <v>0</v>
      </c>
      <c r="P709" s="6" t="s">
        <v>18</v>
      </c>
      <c r="Q709" s="39" t="s">
        <v>19</v>
      </c>
      <c r="R709" s="39" t="s">
        <v>29</v>
      </c>
      <c r="S709" s="39" t="s">
        <v>21</v>
      </c>
      <c r="T709" s="6" t="s">
        <v>21</v>
      </c>
    </row>
    <row r="710" spans="1:20" ht="12.75" customHeight="1">
      <c r="A710" s="39" t="s">
        <v>847</v>
      </c>
      <c r="B710" s="6" t="s">
        <v>848</v>
      </c>
      <c r="C710" s="6" t="s">
        <v>27</v>
      </c>
      <c r="D710" s="7">
        <v>0</v>
      </c>
      <c r="E710" s="7">
        <v>0</v>
      </c>
      <c r="F710" s="7">
        <v>0</v>
      </c>
      <c r="G710" s="7">
        <v>0</v>
      </c>
      <c r="H710" s="7">
        <v>0</v>
      </c>
      <c r="I710" s="7">
        <v>0</v>
      </c>
      <c r="J710" s="7">
        <v>0</v>
      </c>
      <c r="K710" s="7">
        <v>0</v>
      </c>
      <c r="L710" s="7">
        <v>0</v>
      </c>
      <c r="M710" s="7">
        <v>0</v>
      </c>
      <c r="N710" s="7">
        <v>0</v>
      </c>
      <c r="O710" s="7">
        <v>0</v>
      </c>
      <c r="P710" s="6" t="s">
        <v>18</v>
      </c>
      <c r="Q710" s="39" t="s">
        <v>19</v>
      </c>
      <c r="R710" s="39" t="s">
        <v>29</v>
      </c>
      <c r="S710" s="39" t="s">
        <v>21</v>
      </c>
      <c r="T710" s="6" t="s">
        <v>21</v>
      </c>
    </row>
    <row r="711" spans="1:20" ht="12.75" customHeight="1">
      <c r="A711" s="6" t="s">
        <v>1834</v>
      </c>
      <c r="B711" s="6" t="s">
        <v>2224</v>
      </c>
      <c r="C711" s="6" t="s">
        <v>41</v>
      </c>
      <c r="D711" s="7">
        <v>7.5</v>
      </c>
      <c r="E711" s="7">
        <v>7.5</v>
      </c>
      <c r="F711" s="7">
        <v>7.5</v>
      </c>
      <c r="G711" s="7">
        <v>7.5</v>
      </c>
      <c r="H711" s="7">
        <v>7.5</v>
      </c>
      <c r="I711" s="7">
        <v>7.5</v>
      </c>
      <c r="J711" s="7">
        <v>7.5</v>
      </c>
      <c r="K711" s="7">
        <v>7.5</v>
      </c>
      <c r="L711" s="7">
        <v>7.5</v>
      </c>
      <c r="M711" s="7">
        <v>7.5</v>
      </c>
      <c r="N711" s="7">
        <v>7.5</v>
      </c>
      <c r="O711" s="7">
        <v>7.5</v>
      </c>
      <c r="P711" s="6" t="s">
        <v>31</v>
      </c>
      <c r="Q711" s="39" t="s">
        <v>19</v>
      </c>
      <c r="R711" s="39" t="s">
        <v>20</v>
      </c>
      <c r="S711" s="39" t="s">
        <v>21</v>
      </c>
      <c r="T711" s="6" t="s">
        <v>21</v>
      </c>
    </row>
    <row r="712" spans="1:20" ht="12.75" customHeight="1">
      <c r="A712" s="39" t="s">
        <v>849</v>
      </c>
      <c r="B712" s="6" t="s">
        <v>850</v>
      </c>
      <c r="C712" s="6" t="s">
        <v>27</v>
      </c>
      <c r="D712" s="7">
        <v>0.01</v>
      </c>
      <c r="E712" s="7">
        <v>0.09</v>
      </c>
      <c r="F712" s="7">
        <v>0.11</v>
      </c>
      <c r="G712" s="7">
        <v>0.13</v>
      </c>
      <c r="H712" s="7">
        <v>0.19</v>
      </c>
      <c r="I712" s="7">
        <v>0.39</v>
      </c>
      <c r="J712" s="7">
        <v>0.43</v>
      </c>
      <c r="K712" s="7">
        <v>0.37</v>
      </c>
      <c r="L712" s="7">
        <v>0.33</v>
      </c>
      <c r="M712" s="7">
        <v>0.22</v>
      </c>
      <c r="N712" s="7">
        <v>0.17</v>
      </c>
      <c r="O712" s="7">
        <v>0.11</v>
      </c>
      <c r="P712" s="6" t="s">
        <v>18</v>
      </c>
      <c r="Q712" s="39" t="s">
        <v>19</v>
      </c>
      <c r="R712" s="39" t="s">
        <v>20</v>
      </c>
      <c r="S712" s="39" t="s">
        <v>21</v>
      </c>
      <c r="T712" s="6" t="s">
        <v>21</v>
      </c>
    </row>
    <row r="713" spans="1:19" ht="12.75" customHeight="1">
      <c r="A713" s="6" t="s">
        <v>1835</v>
      </c>
      <c r="B713" s="6" t="s">
        <v>1835</v>
      </c>
      <c r="C713" s="6" t="s">
        <v>23</v>
      </c>
      <c r="D713" s="7">
        <v>18</v>
      </c>
      <c r="E713" s="7">
        <v>18</v>
      </c>
      <c r="F713" s="7">
        <v>18</v>
      </c>
      <c r="G713" s="7">
        <v>18</v>
      </c>
      <c r="H713" s="7">
        <v>18</v>
      </c>
      <c r="I713" s="7">
        <v>18</v>
      </c>
      <c r="J713" s="7">
        <v>18</v>
      </c>
      <c r="K713" s="7">
        <v>18</v>
      </c>
      <c r="L713" s="7">
        <v>18</v>
      </c>
      <c r="M713" s="7">
        <v>18</v>
      </c>
      <c r="N713" s="7">
        <v>18</v>
      </c>
      <c r="O713" s="7">
        <v>18</v>
      </c>
      <c r="P713" s="6" t="s">
        <v>31</v>
      </c>
      <c r="Q713" s="39" t="s">
        <v>25</v>
      </c>
      <c r="R713" s="39" t="s">
        <v>20</v>
      </c>
      <c r="S713" s="39" t="s">
        <v>21</v>
      </c>
    </row>
    <row r="714" spans="1:20" ht="12.75" customHeight="1">
      <c r="A714" s="6" t="s">
        <v>1836</v>
      </c>
      <c r="B714" s="6" t="s">
        <v>2225</v>
      </c>
      <c r="C714" s="6" t="s">
        <v>154</v>
      </c>
      <c r="D714" s="7">
        <v>37.2</v>
      </c>
      <c r="E714" s="7">
        <v>37.2</v>
      </c>
      <c r="F714" s="7">
        <v>37.2</v>
      </c>
      <c r="G714" s="7">
        <v>37.2</v>
      </c>
      <c r="H714" s="7">
        <v>37.2</v>
      </c>
      <c r="I714" s="7">
        <v>37.2</v>
      </c>
      <c r="J714" s="7">
        <v>37.2</v>
      </c>
      <c r="K714" s="7">
        <v>37.2</v>
      </c>
      <c r="L714" s="7">
        <v>37.2</v>
      </c>
      <c r="M714" s="7">
        <v>37.2</v>
      </c>
      <c r="N714" s="7">
        <v>37.2</v>
      </c>
      <c r="O714" s="7">
        <v>37.2</v>
      </c>
      <c r="P714" s="6" t="s">
        <v>31</v>
      </c>
      <c r="Q714" s="39" t="s">
        <v>25</v>
      </c>
      <c r="R714" s="39" t="s">
        <v>20</v>
      </c>
      <c r="S714" s="39" t="s">
        <v>21</v>
      </c>
      <c r="T714" s="6" t="s">
        <v>21</v>
      </c>
    </row>
    <row r="715" spans="1:20" ht="12.75" customHeight="1">
      <c r="A715" s="6" t="s">
        <v>1837</v>
      </c>
      <c r="B715" s="6" t="s">
        <v>2226</v>
      </c>
      <c r="C715" s="6" t="s">
        <v>154</v>
      </c>
      <c r="D715" s="7">
        <v>603.6</v>
      </c>
      <c r="E715" s="7">
        <v>603.6</v>
      </c>
      <c r="F715" s="7">
        <v>603.6</v>
      </c>
      <c r="G715" s="7">
        <v>603.6</v>
      </c>
      <c r="H715" s="7">
        <v>603.6</v>
      </c>
      <c r="I715" s="7">
        <v>603.6</v>
      </c>
      <c r="J715" s="7">
        <v>603.6</v>
      </c>
      <c r="K715" s="7">
        <v>603.6</v>
      </c>
      <c r="L715" s="7">
        <v>603.6</v>
      </c>
      <c r="M715" s="7">
        <v>603.6</v>
      </c>
      <c r="N715" s="7">
        <v>603.6</v>
      </c>
      <c r="O715" s="7">
        <v>603.6</v>
      </c>
      <c r="P715" s="6" t="s">
        <v>31</v>
      </c>
      <c r="Q715" s="39" t="s">
        <v>25</v>
      </c>
      <c r="R715" s="39" t="s">
        <v>20</v>
      </c>
      <c r="S715" s="39" t="s">
        <v>21</v>
      </c>
      <c r="T715" s="6" t="s">
        <v>21</v>
      </c>
    </row>
    <row r="716" spans="1:20" ht="12.75" customHeight="1">
      <c r="A716" s="40" t="s">
        <v>851</v>
      </c>
      <c r="B716" s="6" t="s">
        <v>852</v>
      </c>
      <c r="C716" s="6" t="s">
        <v>41</v>
      </c>
      <c r="D716" s="7">
        <v>2.38</v>
      </c>
      <c r="E716" s="7">
        <v>2</v>
      </c>
      <c r="F716" s="7">
        <v>2.01</v>
      </c>
      <c r="G716" s="7">
        <v>3.71</v>
      </c>
      <c r="H716" s="7">
        <v>2.83</v>
      </c>
      <c r="I716" s="7">
        <v>2.57</v>
      </c>
      <c r="J716" s="7">
        <v>2.6</v>
      </c>
      <c r="K716" s="7">
        <v>3.22</v>
      </c>
      <c r="L716" s="7">
        <v>2.99</v>
      </c>
      <c r="M716" s="7">
        <v>0.02</v>
      </c>
      <c r="N716" s="7">
        <v>1.48</v>
      </c>
      <c r="O716" s="7">
        <v>2.71</v>
      </c>
      <c r="P716" s="6" t="s">
        <v>18</v>
      </c>
      <c r="Q716" s="39" t="s">
        <v>19</v>
      </c>
      <c r="R716" s="39" t="s">
        <v>20</v>
      </c>
      <c r="S716" s="39" t="s">
        <v>21</v>
      </c>
      <c r="T716" s="6" t="s">
        <v>21</v>
      </c>
    </row>
    <row r="717" spans="1:20" ht="12.75" customHeight="1">
      <c r="A717" s="40" t="s">
        <v>853</v>
      </c>
      <c r="B717" s="6" t="s">
        <v>854</v>
      </c>
      <c r="C717" s="6" t="s">
        <v>43</v>
      </c>
      <c r="D717" s="7">
        <v>10.34</v>
      </c>
      <c r="E717" s="7">
        <v>10.37</v>
      </c>
      <c r="F717" s="7">
        <v>10.62</v>
      </c>
      <c r="G717" s="7">
        <v>10.62</v>
      </c>
      <c r="H717" s="7">
        <v>10.34</v>
      </c>
      <c r="I717" s="7">
        <v>10.39</v>
      </c>
      <c r="J717" s="7">
        <v>10.59</v>
      </c>
      <c r="K717" s="7">
        <v>10.26</v>
      </c>
      <c r="L717" s="7">
        <v>10.39</v>
      </c>
      <c r="M717" s="7">
        <v>10.16</v>
      </c>
      <c r="N717" s="7">
        <v>10.48</v>
      </c>
      <c r="O717" s="7">
        <v>10.62</v>
      </c>
      <c r="P717" s="6" t="s">
        <v>18</v>
      </c>
      <c r="Q717" s="39" t="s">
        <v>19</v>
      </c>
      <c r="R717" s="39" t="s">
        <v>20</v>
      </c>
      <c r="S717" s="39" t="s">
        <v>21</v>
      </c>
      <c r="T717" s="6" t="s">
        <v>21</v>
      </c>
    </row>
    <row r="718" spans="1:20" ht="12.75" customHeight="1">
      <c r="A718" s="40" t="s">
        <v>855</v>
      </c>
      <c r="B718" s="6" t="s">
        <v>856</v>
      </c>
      <c r="C718" s="6" t="s">
        <v>158</v>
      </c>
      <c r="D718" s="7">
        <v>15.1</v>
      </c>
      <c r="E718" s="7">
        <v>12.4</v>
      </c>
      <c r="F718" s="7">
        <v>11.73</v>
      </c>
      <c r="G718" s="7">
        <v>8.93</v>
      </c>
      <c r="H718" s="7">
        <v>14.21</v>
      </c>
      <c r="I718" s="7">
        <v>15.71</v>
      </c>
      <c r="J718" s="7">
        <v>14.8</v>
      </c>
      <c r="K718" s="7">
        <v>12.89</v>
      </c>
      <c r="L718" s="7">
        <v>14.53</v>
      </c>
      <c r="M718" s="7">
        <v>14.53</v>
      </c>
      <c r="N718" s="7">
        <v>12.81</v>
      </c>
      <c r="O718" s="7">
        <v>15.07</v>
      </c>
      <c r="P718" s="6" t="s">
        <v>18</v>
      </c>
      <c r="Q718" s="39" t="s">
        <v>19</v>
      </c>
      <c r="R718" s="39" t="s">
        <v>20</v>
      </c>
      <c r="S718" s="39" t="s">
        <v>21</v>
      </c>
      <c r="T718" s="6" t="s">
        <v>21</v>
      </c>
    </row>
    <row r="719" spans="1:20" ht="12.75" customHeight="1">
      <c r="A719" s="40" t="s">
        <v>857</v>
      </c>
      <c r="B719" s="6" t="s">
        <v>858</v>
      </c>
      <c r="C719" s="6" t="s">
        <v>39</v>
      </c>
      <c r="D719" s="7">
        <v>0.7</v>
      </c>
      <c r="E719" s="7">
        <v>0.61</v>
      </c>
      <c r="F719" s="7">
        <v>0.78</v>
      </c>
      <c r="G719" s="7">
        <v>1.12</v>
      </c>
      <c r="H719" s="7">
        <v>1</v>
      </c>
      <c r="I719" s="7">
        <v>0.85</v>
      </c>
      <c r="J719" s="7">
        <v>0.85</v>
      </c>
      <c r="K719" s="7">
        <v>0.82</v>
      </c>
      <c r="L719" s="7">
        <v>0.74</v>
      </c>
      <c r="M719" s="7">
        <v>0.62</v>
      </c>
      <c r="N719" s="7">
        <v>0.49</v>
      </c>
      <c r="O719" s="7">
        <v>0.64</v>
      </c>
      <c r="P719" s="6" t="s">
        <v>18</v>
      </c>
      <c r="Q719" s="39" t="s">
        <v>25</v>
      </c>
      <c r="R719" s="39" t="s">
        <v>20</v>
      </c>
      <c r="S719" s="39" t="s">
        <v>21</v>
      </c>
      <c r="T719" s="6" t="s">
        <v>21</v>
      </c>
    </row>
    <row r="720" spans="1:20" ht="12.75" customHeight="1">
      <c r="A720" s="39" t="s">
        <v>859</v>
      </c>
      <c r="B720" s="6" t="s">
        <v>860</v>
      </c>
      <c r="C720" s="6" t="s">
        <v>39</v>
      </c>
      <c r="D720" s="7">
        <v>0</v>
      </c>
      <c r="E720" s="7">
        <v>0</v>
      </c>
      <c r="F720" s="7">
        <v>0</v>
      </c>
      <c r="G720" s="7">
        <v>0</v>
      </c>
      <c r="H720" s="7">
        <v>0</v>
      </c>
      <c r="I720" s="7">
        <v>0</v>
      </c>
      <c r="J720" s="7">
        <v>0</v>
      </c>
      <c r="K720" s="7">
        <v>0</v>
      </c>
      <c r="L720" s="7">
        <v>0</v>
      </c>
      <c r="M720" s="7">
        <v>0</v>
      </c>
      <c r="N720" s="7">
        <v>0</v>
      </c>
      <c r="O720" s="7">
        <v>0</v>
      </c>
      <c r="P720" s="6" t="s">
        <v>18</v>
      </c>
      <c r="Q720" s="39" t="s">
        <v>25</v>
      </c>
      <c r="R720" s="39" t="s">
        <v>29</v>
      </c>
      <c r="S720" s="39" t="s">
        <v>21</v>
      </c>
      <c r="T720" s="6" t="s">
        <v>21</v>
      </c>
    </row>
    <row r="721" spans="1:20" ht="12.75" customHeight="1">
      <c r="A721" s="6" t="s">
        <v>1838</v>
      </c>
      <c r="B721" s="6" t="s">
        <v>2227</v>
      </c>
      <c r="C721" s="6" t="s">
        <v>39</v>
      </c>
      <c r="D721" s="7">
        <v>2.4</v>
      </c>
      <c r="E721" s="7">
        <v>2.4</v>
      </c>
      <c r="F721" s="7">
        <v>0</v>
      </c>
      <c r="G721" s="7">
        <v>2.4</v>
      </c>
      <c r="H721" s="7">
        <v>6</v>
      </c>
      <c r="I721" s="7">
        <v>0</v>
      </c>
      <c r="J721" s="7">
        <v>0</v>
      </c>
      <c r="K721" s="7">
        <v>0</v>
      </c>
      <c r="L721" s="7">
        <v>0</v>
      </c>
      <c r="M721" s="7">
        <v>0</v>
      </c>
      <c r="N721" s="7">
        <v>0</v>
      </c>
      <c r="O721" s="7">
        <v>0</v>
      </c>
      <c r="P721" s="6" t="s">
        <v>31</v>
      </c>
      <c r="Q721" s="39" t="s">
        <v>25</v>
      </c>
      <c r="R721" s="39" t="s">
        <v>20</v>
      </c>
      <c r="S721" s="39" t="s">
        <v>21</v>
      </c>
      <c r="T721" s="6" t="s">
        <v>21</v>
      </c>
    </row>
    <row r="722" spans="1:20" ht="12.75" customHeight="1">
      <c r="A722" s="40" t="s">
        <v>861</v>
      </c>
      <c r="B722" s="6" t="s">
        <v>862</v>
      </c>
      <c r="C722" s="6" t="s">
        <v>39</v>
      </c>
      <c r="D722" s="7">
        <v>0.2</v>
      </c>
      <c r="E722" s="7">
        <v>0.28</v>
      </c>
      <c r="F722" s="7">
        <v>0.24</v>
      </c>
      <c r="G722" s="7">
        <v>0.35</v>
      </c>
      <c r="H722" s="7">
        <v>0.5</v>
      </c>
      <c r="I722" s="7">
        <v>0.52</v>
      </c>
      <c r="J722" s="7">
        <v>0.54</v>
      </c>
      <c r="K722" s="7">
        <v>0.43</v>
      </c>
      <c r="L722" s="7">
        <v>0.5</v>
      </c>
      <c r="M722" s="7">
        <v>0.49</v>
      </c>
      <c r="N722" s="7">
        <v>0.44</v>
      </c>
      <c r="O722" s="7">
        <v>0.19</v>
      </c>
      <c r="P722" s="6" t="s">
        <v>18</v>
      </c>
      <c r="Q722" s="39" t="s">
        <v>25</v>
      </c>
      <c r="R722" s="39" t="s">
        <v>20</v>
      </c>
      <c r="S722" s="39" t="s">
        <v>21</v>
      </c>
      <c r="T722" s="6" t="s">
        <v>21</v>
      </c>
    </row>
    <row r="723" spans="1:20" ht="12.75" customHeight="1">
      <c r="A723" s="6" t="s">
        <v>1839</v>
      </c>
      <c r="B723" s="6" t="s">
        <v>2228</v>
      </c>
      <c r="C723" s="6" t="s">
        <v>39</v>
      </c>
      <c r="D723" s="7">
        <v>0</v>
      </c>
      <c r="E723" s="7">
        <v>0</v>
      </c>
      <c r="F723" s="7">
        <v>0</v>
      </c>
      <c r="G723" s="7">
        <v>0</v>
      </c>
      <c r="H723" s="7">
        <v>0</v>
      </c>
      <c r="I723" s="7">
        <v>0.85</v>
      </c>
      <c r="J723" s="7">
        <v>0</v>
      </c>
      <c r="K723" s="7">
        <v>0</v>
      </c>
      <c r="L723" s="7">
        <v>0</v>
      </c>
      <c r="M723" s="7">
        <v>0</v>
      </c>
      <c r="N723" s="7">
        <v>0</v>
      </c>
      <c r="O723" s="7">
        <v>0</v>
      </c>
      <c r="P723" s="6" t="s">
        <v>31</v>
      </c>
      <c r="Q723" s="39" t="s">
        <v>25</v>
      </c>
      <c r="R723" s="39" t="s">
        <v>20</v>
      </c>
      <c r="S723" s="39" t="s">
        <v>21</v>
      </c>
      <c r="T723" s="6" t="s">
        <v>21</v>
      </c>
    </row>
    <row r="724" spans="1:20" ht="12.75" customHeight="1">
      <c r="A724" s="39" t="s">
        <v>863</v>
      </c>
      <c r="B724" s="6" t="s">
        <v>864</v>
      </c>
      <c r="C724" s="6" t="s">
        <v>27</v>
      </c>
      <c r="D724" s="7">
        <v>0</v>
      </c>
      <c r="E724" s="7">
        <v>0</v>
      </c>
      <c r="F724" s="7">
        <v>0</v>
      </c>
      <c r="G724" s="7">
        <v>0</v>
      </c>
      <c r="H724" s="7">
        <v>0</v>
      </c>
      <c r="I724" s="7">
        <v>0</v>
      </c>
      <c r="J724" s="7">
        <v>0</v>
      </c>
      <c r="K724" s="7">
        <v>0</v>
      </c>
      <c r="L724" s="7">
        <v>0</v>
      </c>
      <c r="M724" s="7">
        <v>0</v>
      </c>
      <c r="N724" s="7">
        <v>0</v>
      </c>
      <c r="O724" s="7">
        <v>0</v>
      </c>
      <c r="P724" s="6" t="s">
        <v>18</v>
      </c>
      <c r="Q724" s="39" t="s">
        <v>19</v>
      </c>
      <c r="R724" s="39" t="s">
        <v>29</v>
      </c>
      <c r="S724" s="39" t="s">
        <v>21</v>
      </c>
      <c r="T724" s="6" t="s">
        <v>21</v>
      </c>
    </row>
    <row r="725" spans="1:20" ht="12.75" customHeight="1">
      <c r="A725" s="6" t="s">
        <v>1840</v>
      </c>
      <c r="B725" s="6" t="s">
        <v>2229</v>
      </c>
      <c r="C725" s="6" t="s">
        <v>43</v>
      </c>
      <c r="D725" s="75">
        <v>0</v>
      </c>
      <c r="E725" s="75">
        <v>0</v>
      </c>
      <c r="F725" s="75">
        <v>0</v>
      </c>
      <c r="G725" s="75">
        <v>0</v>
      </c>
      <c r="H725" s="75">
        <v>0</v>
      </c>
      <c r="I725" s="75">
        <v>0</v>
      </c>
      <c r="J725" s="75">
        <v>0</v>
      </c>
      <c r="K725" s="75">
        <v>0</v>
      </c>
      <c r="L725" s="75">
        <v>0</v>
      </c>
      <c r="M725" s="75">
        <v>0</v>
      </c>
      <c r="N725" s="75">
        <v>0</v>
      </c>
      <c r="O725" s="75">
        <v>0</v>
      </c>
      <c r="P725" s="6" t="s">
        <v>18</v>
      </c>
      <c r="Q725" s="39" t="s">
        <v>19</v>
      </c>
      <c r="R725" s="39" t="s">
        <v>20</v>
      </c>
      <c r="S725" s="39" t="s">
        <v>21</v>
      </c>
      <c r="T725" s="6" t="s">
        <v>21</v>
      </c>
    </row>
    <row r="726" spans="1:20" ht="12.75" customHeight="1">
      <c r="A726" s="6" t="s">
        <v>1841</v>
      </c>
      <c r="B726" s="6" t="s">
        <v>2230</v>
      </c>
      <c r="C726" s="6" t="s">
        <v>154</v>
      </c>
      <c r="D726" s="7">
        <v>588.21</v>
      </c>
      <c r="E726" s="7">
        <v>588.21</v>
      </c>
      <c r="F726" s="7">
        <v>588.21</v>
      </c>
      <c r="G726" s="7">
        <v>588.21</v>
      </c>
      <c r="H726" s="7">
        <v>588.21</v>
      </c>
      <c r="I726" s="7">
        <v>588.21</v>
      </c>
      <c r="J726" s="7">
        <v>588.21</v>
      </c>
      <c r="K726" s="7">
        <v>588.21</v>
      </c>
      <c r="L726" s="7">
        <v>588.21</v>
      </c>
      <c r="M726" s="7">
        <v>588.21</v>
      </c>
      <c r="N726" s="7">
        <v>588.21</v>
      </c>
      <c r="O726" s="7">
        <v>588.21</v>
      </c>
      <c r="P726" s="6" t="s">
        <v>31</v>
      </c>
      <c r="Q726" s="39" t="s">
        <v>25</v>
      </c>
      <c r="R726" s="39" t="s">
        <v>20</v>
      </c>
      <c r="S726" s="39" t="s">
        <v>21</v>
      </c>
      <c r="T726" s="6" t="s">
        <v>21</v>
      </c>
    </row>
    <row r="727" spans="1:20" ht="12.75" customHeight="1">
      <c r="A727" s="6" t="s">
        <v>1842</v>
      </c>
      <c r="B727" s="6" t="s">
        <v>2231</v>
      </c>
      <c r="C727" s="6" t="s">
        <v>37</v>
      </c>
      <c r="D727" s="7">
        <v>17.7</v>
      </c>
      <c r="E727" s="7">
        <v>15.62</v>
      </c>
      <c r="F727" s="7">
        <v>7.7</v>
      </c>
      <c r="G727" s="7">
        <v>19.94</v>
      </c>
      <c r="H727" s="7">
        <v>7.76</v>
      </c>
      <c r="I727" s="7">
        <v>27.3</v>
      </c>
      <c r="J727" s="7">
        <v>17.7</v>
      </c>
      <c r="K727" s="7">
        <v>19.18</v>
      </c>
      <c r="L727" s="7">
        <v>15.44</v>
      </c>
      <c r="M727" s="7">
        <v>18.7</v>
      </c>
      <c r="N727" s="7">
        <v>15.7</v>
      </c>
      <c r="O727" s="7">
        <v>26.42</v>
      </c>
      <c r="P727" s="6" t="s">
        <v>31</v>
      </c>
      <c r="Q727" s="39" t="s">
        <v>19</v>
      </c>
      <c r="R727" s="39" t="s">
        <v>20</v>
      </c>
      <c r="S727" s="39" t="s">
        <v>21</v>
      </c>
      <c r="T727" s="6" t="s">
        <v>21</v>
      </c>
    </row>
    <row r="728" spans="1:20" ht="12.75" customHeight="1">
      <c r="A728" s="39" t="s">
        <v>865</v>
      </c>
      <c r="B728" s="6" t="s">
        <v>866</v>
      </c>
      <c r="C728" s="6" t="s">
        <v>37</v>
      </c>
      <c r="D728" s="7">
        <v>0.04</v>
      </c>
      <c r="E728" s="7">
        <v>0.29</v>
      </c>
      <c r="F728" s="7">
        <v>0.33</v>
      </c>
      <c r="G728" s="7">
        <v>0.42</v>
      </c>
      <c r="H728" s="7">
        <v>0.61</v>
      </c>
      <c r="I728" s="7">
        <v>1.24</v>
      </c>
      <c r="J728" s="7">
        <v>1.37</v>
      </c>
      <c r="K728" s="7">
        <v>1.18</v>
      </c>
      <c r="L728" s="7">
        <v>1.05</v>
      </c>
      <c r="M728" s="7">
        <v>0.7</v>
      </c>
      <c r="N728" s="7">
        <v>0.54</v>
      </c>
      <c r="O728" s="7">
        <v>0.33</v>
      </c>
      <c r="P728" s="6" t="s">
        <v>18</v>
      </c>
      <c r="Q728" s="39" t="s">
        <v>25</v>
      </c>
      <c r="R728" s="39" t="s">
        <v>20</v>
      </c>
      <c r="S728" s="39" t="s">
        <v>21</v>
      </c>
      <c r="T728" s="6" t="s">
        <v>21</v>
      </c>
    </row>
    <row r="729" spans="1:20" ht="12.75" customHeight="1">
      <c r="A729" s="40" t="s">
        <v>867</v>
      </c>
      <c r="B729" s="6" t="s">
        <v>868</v>
      </c>
      <c r="C729" s="6" t="s">
        <v>37</v>
      </c>
      <c r="D729" s="7">
        <v>1.55</v>
      </c>
      <c r="E729" s="7">
        <v>1.55</v>
      </c>
      <c r="F729" s="7">
        <v>1.5</v>
      </c>
      <c r="G729" s="7">
        <v>1.53</v>
      </c>
      <c r="H729" s="7">
        <v>1.53</v>
      </c>
      <c r="I729" s="7">
        <v>1.52</v>
      </c>
      <c r="J729" s="7">
        <v>1.5</v>
      </c>
      <c r="K729" s="7">
        <v>1.52</v>
      </c>
      <c r="L729" s="7">
        <v>1.52</v>
      </c>
      <c r="M729" s="7">
        <v>1.54</v>
      </c>
      <c r="N729" s="7">
        <v>1.54</v>
      </c>
      <c r="O729" s="7">
        <v>1.53</v>
      </c>
      <c r="P729" s="6" t="s">
        <v>18</v>
      </c>
      <c r="Q729" s="39" t="s">
        <v>19</v>
      </c>
      <c r="R729" s="39" t="s">
        <v>20</v>
      </c>
      <c r="S729" s="39" t="s">
        <v>21</v>
      </c>
      <c r="T729" s="6" t="s">
        <v>21</v>
      </c>
    </row>
    <row r="730" spans="1:20" ht="12.75" customHeight="1">
      <c r="A730" s="40" t="s">
        <v>869</v>
      </c>
      <c r="B730" s="6" t="s">
        <v>870</v>
      </c>
      <c r="C730" s="6" t="s">
        <v>37</v>
      </c>
      <c r="D730" s="7">
        <v>7.72</v>
      </c>
      <c r="E730" s="7">
        <v>7.69</v>
      </c>
      <c r="F730" s="7">
        <v>7.55</v>
      </c>
      <c r="G730" s="7">
        <v>7.63</v>
      </c>
      <c r="H730" s="7">
        <v>7.16</v>
      </c>
      <c r="I730" s="7">
        <v>7.44</v>
      </c>
      <c r="J730" s="7">
        <v>7.58</v>
      </c>
      <c r="K730" s="7">
        <v>7.53</v>
      </c>
      <c r="L730" s="7">
        <v>7.55</v>
      </c>
      <c r="M730" s="7">
        <v>7.49</v>
      </c>
      <c r="N730" s="7">
        <v>7.38</v>
      </c>
      <c r="O730" s="7">
        <v>7.24</v>
      </c>
      <c r="P730" s="6" t="s">
        <v>18</v>
      </c>
      <c r="Q730" s="39" t="s">
        <v>19</v>
      </c>
      <c r="R730" s="39" t="s">
        <v>20</v>
      </c>
      <c r="S730" s="39" t="s">
        <v>21</v>
      </c>
      <c r="T730" s="6" t="s">
        <v>21</v>
      </c>
    </row>
    <row r="731" spans="1:19" ht="12.75" customHeight="1">
      <c r="A731" s="6" t="s">
        <v>1843</v>
      </c>
      <c r="B731" s="6" t="s">
        <v>1843</v>
      </c>
      <c r="C731" s="6" t="s">
        <v>37</v>
      </c>
      <c r="D731" s="7">
        <v>21</v>
      </c>
      <c r="E731" s="7">
        <v>21</v>
      </c>
      <c r="F731" s="7">
        <v>21</v>
      </c>
      <c r="G731" s="7">
        <v>46</v>
      </c>
      <c r="H731" s="7">
        <v>46</v>
      </c>
      <c r="I731" s="7">
        <v>46</v>
      </c>
      <c r="J731" s="7">
        <v>46</v>
      </c>
      <c r="K731" s="7">
        <v>46</v>
      </c>
      <c r="L731" s="7">
        <v>46</v>
      </c>
      <c r="M731" s="7">
        <v>46</v>
      </c>
      <c r="N731" s="7">
        <v>46</v>
      </c>
      <c r="O731" s="7">
        <v>46</v>
      </c>
      <c r="P731" s="6" t="s">
        <v>31</v>
      </c>
      <c r="Q731" s="39" t="s">
        <v>25</v>
      </c>
      <c r="R731" s="39" t="s">
        <v>20</v>
      </c>
      <c r="S731" s="39" t="s">
        <v>21</v>
      </c>
    </row>
    <row r="732" spans="1:20" ht="12.75" customHeight="1">
      <c r="A732" s="6" t="s">
        <v>1844</v>
      </c>
      <c r="B732" s="6" t="s">
        <v>1545</v>
      </c>
      <c r="C732" s="6" t="s">
        <v>41</v>
      </c>
      <c r="D732" s="7">
        <v>5</v>
      </c>
      <c r="E732" s="7">
        <v>5</v>
      </c>
      <c r="F732" s="7">
        <v>5</v>
      </c>
      <c r="G732" s="7">
        <v>5</v>
      </c>
      <c r="H732" s="7">
        <v>5</v>
      </c>
      <c r="I732" s="7">
        <v>5</v>
      </c>
      <c r="J732" s="7">
        <v>5</v>
      </c>
      <c r="K732" s="7">
        <v>5</v>
      </c>
      <c r="L732" s="7">
        <v>5</v>
      </c>
      <c r="M732" s="7">
        <v>5</v>
      </c>
      <c r="N732" s="7">
        <v>5</v>
      </c>
      <c r="O732" s="7">
        <v>5</v>
      </c>
      <c r="P732" s="6" t="s">
        <v>31</v>
      </c>
      <c r="Q732" s="39" t="s">
        <v>19</v>
      </c>
      <c r="R732" s="39" t="s">
        <v>90</v>
      </c>
      <c r="S732" s="39" t="s">
        <v>1585</v>
      </c>
      <c r="T732" s="6" t="s">
        <v>1968</v>
      </c>
    </row>
    <row r="733" spans="1:20" ht="12.75" customHeight="1">
      <c r="A733" s="39" t="s">
        <v>871</v>
      </c>
      <c r="B733" s="6" t="s">
        <v>872</v>
      </c>
      <c r="C733" s="6" t="s">
        <v>103</v>
      </c>
      <c r="D733" s="7">
        <v>0.01</v>
      </c>
      <c r="E733" s="7">
        <v>0.05</v>
      </c>
      <c r="F733" s="7">
        <v>0.05</v>
      </c>
      <c r="G733" s="7">
        <v>0.07</v>
      </c>
      <c r="H733" s="7">
        <v>0.1</v>
      </c>
      <c r="I733" s="7">
        <v>0.2</v>
      </c>
      <c r="J733" s="7">
        <v>0.22</v>
      </c>
      <c r="K733" s="7">
        <v>0.19</v>
      </c>
      <c r="L733" s="7">
        <v>0.17</v>
      </c>
      <c r="M733" s="7">
        <v>0.11</v>
      </c>
      <c r="N733" s="7">
        <v>0.09</v>
      </c>
      <c r="O733" s="7">
        <v>0.05</v>
      </c>
      <c r="P733" s="6" t="s">
        <v>18</v>
      </c>
      <c r="Q733" s="39" t="s">
        <v>19</v>
      </c>
      <c r="R733" s="39" t="s">
        <v>20</v>
      </c>
      <c r="S733" s="39" t="s">
        <v>21</v>
      </c>
      <c r="T733" s="6" t="s">
        <v>21</v>
      </c>
    </row>
    <row r="734" spans="1:20" ht="12.75" customHeight="1">
      <c r="A734" s="40" t="s">
        <v>873</v>
      </c>
      <c r="B734" s="6" t="s">
        <v>874</v>
      </c>
      <c r="C734" s="6" t="s">
        <v>103</v>
      </c>
      <c r="D734" s="7">
        <v>0.33</v>
      </c>
      <c r="E734" s="7">
        <v>0.28</v>
      </c>
      <c r="F734" s="7">
        <v>0.68</v>
      </c>
      <c r="G734" s="7">
        <v>0.93</v>
      </c>
      <c r="H734" s="7">
        <v>0.88</v>
      </c>
      <c r="I734" s="7">
        <v>0.82</v>
      </c>
      <c r="J734" s="7">
        <v>0.92</v>
      </c>
      <c r="K734" s="7">
        <v>0.92</v>
      </c>
      <c r="L734" s="7">
        <v>0.9</v>
      </c>
      <c r="M734" s="7">
        <v>0.45</v>
      </c>
      <c r="N734" s="7">
        <v>0.45</v>
      </c>
      <c r="O734" s="7">
        <v>0.55</v>
      </c>
      <c r="P734" s="6" t="s">
        <v>18</v>
      </c>
      <c r="Q734" s="39" t="s">
        <v>19</v>
      </c>
      <c r="R734" s="39" t="s">
        <v>20</v>
      </c>
      <c r="S734" s="39" t="s">
        <v>21</v>
      </c>
      <c r="T734" s="6" t="s">
        <v>21</v>
      </c>
    </row>
    <row r="735" spans="1:19" ht="12.75" customHeight="1">
      <c r="A735" s="6" t="s">
        <v>1845</v>
      </c>
      <c r="B735" s="6" t="s">
        <v>2232</v>
      </c>
      <c r="C735" s="6" t="s">
        <v>27</v>
      </c>
      <c r="D735" s="7">
        <v>0</v>
      </c>
      <c r="E735" s="7">
        <v>0</v>
      </c>
      <c r="F735" s="7">
        <v>0</v>
      </c>
      <c r="G735" s="7">
        <v>0</v>
      </c>
      <c r="H735" s="7">
        <v>52</v>
      </c>
      <c r="I735" s="7">
        <v>104.85</v>
      </c>
      <c r="J735" s="7">
        <v>136.8</v>
      </c>
      <c r="K735" s="7">
        <v>71.55</v>
      </c>
      <c r="L735" s="7">
        <v>0</v>
      </c>
      <c r="M735" s="7">
        <v>0</v>
      </c>
      <c r="N735" s="7">
        <v>0</v>
      </c>
      <c r="O735" s="7">
        <v>0</v>
      </c>
      <c r="P735" s="6" t="s">
        <v>31</v>
      </c>
      <c r="Q735" s="39" t="s">
        <v>19</v>
      </c>
      <c r="R735" s="39" t="s">
        <v>20</v>
      </c>
      <c r="S735" s="39" t="s">
        <v>21</v>
      </c>
    </row>
    <row r="736" spans="1:19" ht="12.75" customHeight="1">
      <c r="A736" s="6" t="s">
        <v>1846</v>
      </c>
      <c r="B736" s="6" t="s">
        <v>2233</v>
      </c>
      <c r="C736" s="6" t="s">
        <v>154</v>
      </c>
      <c r="D736" s="7">
        <v>111.3</v>
      </c>
      <c r="E736" s="7">
        <v>111.3</v>
      </c>
      <c r="F736" s="7">
        <v>111.3</v>
      </c>
      <c r="G736" s="7">
        <v>111.3</v>
      </c>
      <c r="H736" s="7">
        <v>111.3</v>
      </c>
      <c r="I736" s="7">
        <v>111.3</v>
      </c>
      <c r="J736" s="7">
        <v>111.3</v>
      </c>
      <c r="K736" s="7">
        <v>111.3</v>
      </c>
      <c r="L736" s="7">
        <v>111.3</v>
      </c>
      <c r="M736" s="7">
        <v>111.3</v>
      </c>
      <c r="N736" s="7">
        <v>111.3</v>
      </c>
      <c r="O736" s="7">
        <v>111.3</v>
      </c>
      <c r="P736" s="6" t="s">
        <v>31</v>
      </c>
      <c r="Q736" s="39" t="s">
        <v>25</v>
      </c>
      <c r="R736" s="39" t="s">
        <v>20</v>
      </c>
      <c r="S736" s="39"/>
    </row>
    <row r="737" spans="1:19" ht="12.75" customHeight="1">
      <c r="A737" s="6" t="s">
        <v>1847</v>
      </c>
      <c r="B737" s="6" t="s">
        <v>2234</v>
      </c>
      <c r="C737" s="6" t="s">
        <v>154</v>
      </c>
      <c r="D737" s="7">
        <v>112.7</v>
      </c>
      <c r="E737" s="7">
        <v>112.7</v>
      </c>
      <c r="F737" s="7">
        <v>112.7</v>
      </c>
      <c r="G737" s="7">
        <v>112.7</v>
      </c>
      <c r="H737" s="7">
        <v>112.7</v>
      </c>
      <c r="I737" s="7">
        <v>112.7</v>
      </c>
      <c r="J737" s="7">
        <v>112.7</v>
      </c>
      <c r="K737" s="7">
        <v>112.7</v>
      </c>
      <c r="L737" s="7">
        <v>112.7</v>
      </c>
      <c r="M737" s="7">
        <v>112.7</v>
      </c>
      <c r="N737" s="7">
        <v>112.7</v>
      </c>
      <c r="O737" s="7">
        <v>112.7</v>
      </c>
      <c r="P737" s="6" t="s">
        <v>31</v>
      </c>
      <c r="Q737" s="39" t="s">
        <v>25</v>
      </c>
      <c r="R737" s="39" t="s">
        <v>20</v>
      </c>
      <c r="S737" s="39"/>
    </row>
    <row r="738" spans="1:19" ht="12.75" customHeight="1">
      <c r="A738" s="6" t="s">
        <v>1848</v>
      </c>
      <c r="B738" s="6" t="s">
        <v>2235</v>
      </c>
      <c r="C738" s="6" t="s">
        <v>154</v>
      </c>
      <c r="D738" s="7">
        <v>112</v>
      </c>
      <c r="E738" s="7">
        <v>112</v>
      </c>
      <c r="F738" s="7">
        <v>112</v>
      </c>
      <c r="G738" s="7">
        <v>112</v>
      </c>
      <c r="H738" s="7">
        <v>112</v>
      </c>
      <c r="I738" s="7">
        <v>112</v>
      </c>
      <c r="J738" s="7">
        <v>112</v>
      </c>
      <c r="K738" s="7">
        <v>112</v>
      </c>
      <c r="L738" s="7">
        <v>112</v>
      </c>
      <c r="M738" s="7">
        <v>112</v>
      </c>
      <c r="N738" s="7">
        <v>112</v>
      </c>
      <c r="O738" s="7">
        <v>112</v>
      </c>
      <c r="P738" s="6" t="s">
        <v>31</v>
      </c>
      <c r="Q738" s="39" t="s">
        <v>25</v>
      </c>
      <c r="R738" s="39" t="s">
        <v>20</v>
      </c>
      <c r="S738" s="39"/>
    </row>
    <row r="739" spans="1:20" ht="12.75" customHeight="1">
      <c r="A739" s="39" t="s">
        <v>875</v>
      </c>
      <c r="B739" s="6" t="s">
        <v>876</v>
      </c>
      <c r="C739" s="6" t="s">
        <v>37</v>
      </c>
      <c r="D739" s="7">
        <v>0.01</v>
      </c>
      <c r="E739" s="7">
        <v>0.05</v>
      </c>
      <c r="F739" s="7">
        <v>0.05</v>
      </c>
      <c r="G739" s="7">
        <v>0.07</v>
      </c>
      <c r="H739" s="7">
        <v>0.1</v>
      </c>
      <c r="I739" s="7">
        <v>0.2</v>
      </c>
      <c r="J739" s="7">
        <v>0.22</v>
      </c>
      <c r="K739" s="7">
        <v>0.19</v>
      </c>
      <c r="L739" s="7">
        <v>0.17</v>
      </c>
      <c r="M739" s="7">
        <v>0.11</v>
      </c>
      <c r="N739" s="7">
        <v>0.09</v>
      </c>
      <c r="O739" s="7">
        <v>0.05</v>
      </c>
      <c r="P739" s="6" t="s">
        <v>18</v>
      </c>
      <c r="Q739" s="39" t="s">
        <v>19</v>
      </c>
      <c r="R739" s="39" t="s">
        <v>90</v>
      </c>
      <c r="S739" s="39" t="s">
        <v>1585</v>
      </c>
      <c r="T739" s="6" t="s">
        <v>1476</v>
      </c>
    </row>
    <row r="740" spans="1:20" ht="12.75" customHeight="1">
      <c r="A740" s="6" t="s">
        <v>1849</v>
      </c>
      <c r="B740" s="6" t="s">
        <v>2236</v>
      </c>
      <c r="C740" s="6" t="s">
        <v>37</v>
      </c>
      <c r="D740" s="7">
        <v>20.4</v>
      </c>
      <c r="E740" s="7">
        <v>17</v>
      </c>
      <c r="F740" s="7">
        <v>16.88</v>
      </c>
      <c r="G740" s="7">
        <v>17.28</v>
      </c>
      <c r="H740" s="7">
        <v>18.4</v>
      </c>
      <c r="I740" s="7">
        <v>16.88</v>
      </c>
      <c r="J740" s="7">
        <v>15.6</v>
      </c>
      <c r="K740" s="7">
        <v>15.76</v>
      </c>
      <c r="L740" s="7">
        <v>16.36</v>
      </c>
      <c r="M740" s="7">
        <v>0</v>
      </c>
      <c r="N740" s="7">
        <v>0</v>
      </c>
      <c r="O740" s="7">
        <v>0</v>
      </c>
      <c r="P740" s="6" t="s">
        <v>31</v>
      </c>
      <c r="Q740" s="39" t="s">
        <v>19</v>
      </c>
      <c r="R740" s="39" t="s">
        <v>20</v>
      </c>
      <c r="S740" s="39" t="s">
        <v>21</v>
      </c>
      <c r="T740" s="6" t="s">
        <v>21</v>
      </c>
    </row>
    <row r="741" spans="1:20" ht="12.75" customHeight="1">
      <c r="A741" s="6" t="s">
        <v>1850</v>
      </c>
      <c r="B741" s="6" t="s">
        <v>2237</v>
      </c>
      <c r="C741" s="6" t="s">
        <v>37</v>
      </c>
      <c r="D741" s="7">
        <v>14.4</v>
      </c>
      <c r="E741" s="7">
        <v>14.4</v>
      </c>
      <c r="F741" s="7">
        <v>14.4</v>
      </c>
      <c r="G741" s="7">
        <v>14.4</v>
      </c>
      <c r="H741" s="7">
        <v>15.6</v>
      </c>
      <c r="I741" s="7">
        <v>9.2</v>
      </c>
      <c r="J741" s="7">
        <v>8.6</v>
      </c>
      <c r="K741" s="7">
        <v>9.2</v>
      </c>
      <c r="L741" s="7">
        <v>9.2</v>
      </c>
      <c r="M741" s="7">
        <v>6.24</v>
      </c>
      <c r="N741" s="7">
        <v>14.4</v>
      </c>
      <c r="O741" s="7">
        <v>14.4</v>
      </c>
      <c r="P741" s="6" t="s">
        <v>31</v>
      </c>
      <c r="Q741" s="39" t="s">
        <v>19</v>
      </c>
      <c r="R741" s="39" t="s">
        <v>20</v>
      </c>
      <c r="S741" s="39" t="s">
        <v>21</v>
      </c>
      <c r="T741" s="6" t="s">
        <v>21</v>
      </c>
    </row>
    <row r="742" spans="1:20" ht="12.75" customHeight="1">
      <c r="A742" s="6" t="s">
        <v>1851</v>
      </c>
      <c r="B742" s="6" t="s">
        <v>2238</v>
      </c>
      <c r="C742" s="6" t="s">
        <v>37</v>
      </c>
      <c r="D742" s="7">
        <v>36</v>
      </c>
      <c r="E742" s="7">
        <v>32.8</v>
      </c>
      <c r="F742" s="7">
        <v>32</v>
      </c>
      <c r="G742" s="7">
        <v>35.2</v>
      </c>
      <c r="H742" s="7">
        <v>44.8</v>
      </c>
      <c r="I742" s="7">
        <v>49</v>
      </c>
      <c r="J742" s="7">
        <v>54.6</v>
      </c>
      <c r="K742" s="7">
        <v>43</v>
      </c>
      <c r="L742" s="7">
        <v>30.2</v>
      </c>
      <c r="M742" s="7">
        <v>28.4</v>
      </c>
      <c r="N742" s="7">
        <v>28.8</v>
      </c>
      <c r="O742" s="7">
        <v>36.6</v>
      </c>
      <c r="P742" s="6" t="s">
        <v>31</v>
      </c>
      <c r="Q742" s="39" t="s">
        <v>19</v>
      </c>
      <c r="R742" s="39" t="s">
        <v>20</v>
      </c>
      <c r="S742" s="39" t="s">
        <v>21</v>
      </c>
      <c r="T742" s="6" t="s">
        <v>21</v>
      </c>
    </row>
    <row r="743" spans="1:20" ht="12.75" customHeight="1">
      <c r="A743" s="6" t="s">
        <v>1852</v>
      </c>
      <c r="B743" s="6" t="s">
        <v>2239</v>
      </c>
      <c r="C743" s="6" t="s">
        <v>37</v>
      </c>
      <c r="D743" s="7">
        <v>50.2</v>
      </c>
      <c r="E743" s="7">
        <v>45.6</v>
      </c>
      <c r="F743" s="7">
        <v>44</v>
      </c>
      <c r="G743" s="7">
        <v>45.68</v>
      </c>
      <c r="H743" s="7">
        <v>45.2</v>
      </c>
      <c r="I743" s="7">
        <v>55.6</v>
      </c>
      <c r="J743" s="7">
        <v>65</v>
      </c>
      <c r="K743" s="7">
        <v>54</v>
      </c>
      <c r="L743" s="7">
        <v>39.08</v>
      </c>
      <c r="M743" s="7">
        <v>39.8</v>
      </c>
      <c r="N743" s="7">
        <v>42.4</v>
      </c>
      <c r="O743" s="7">
        <v>49</v>
      </c>
      <c r="P743" s="6" t="s">
        <v>31</v>
      </c>
      <c r="Q743" s="39" t="s">
        <v>19</v>
      </c>
      <c r="R743" s="39" t="s">
        <v>20</v>
      </c>
      <c r="S743" s="39" t="s">
        <v>21</v>
      </c>
      <c r="T743" s="6" t="s">
        <v>21</v>
      </c>
    </row>
    <row r="744" spans="1:20" ht="12.75" customHeight="1">
      <c r="A744" s="6" t="s">
        <v>1853</v>
      </c>
      <c r="B744" s="6" t="s">
        <v>2240</v>
      </c>
      <c r="C744" s="6" t="s">
        <v>37</v>
      </c>
      <c r="D744" s="7">
        <v>48.4</v>
      </c>
      <c r="E744" s="7">
        <v>16.8</v>
      </c>
      <c r="F744" s="7">
        <v>40</v>
      </c>
      <c r="G744" s="7">
        <v>30.4</v>
      </c>
      <c r="H744" s="7">
        <v>43.2</v>
      </c>
      <c r="I744" s="7">
        <v>41.6</v>
      </c>
      <c r="J744" s="7">
        <v>42.4</v>
      </c>
      <c r="K744" s="7">
        <v>33.6</v>
      </c>
      <c r="L744" s="7">
        <v>33.6</v>
      </c>
      <c r="M744" s="7">
        <v>18.4</v>
      </c>
      <c r="N744" s="7">
        <v>31.2</v>
      </c>
      <c r="O744" s="7">
        <v>25.8</v>
      </c>
      <c r="P744" s="6" t="s">
        <v>31</v>
      </c>
      <c r="Q744" s="39" t="s">
        <v>19</v>
      </c>
      <c r="R744" s="39" t="s">
        <v>20</v>
      </c>
      <c r="S744" s="39" t="s">
        <v>21</v>
      </c>
      <c r="T744" s="6" t="s">
        <v>21</v>
      </c>
    </row>
    <row r="745" spans="1:20" ht="12.75" customHeight="1">
      <c r="A745" s="6" t="s">
        <v>1854</v>
      </c>
      <c r="B745" s="6" t="s">
        <v>2241</v>
      </c>
      <c r="C745" s="6" t="s">
        <v>37</v>
      </c>
      <c r="D745" s="7">
        <v>32</v>
      </c>
      <c r="E745" s="7">
        <v>34.4</v>
      </c>
      <c r="F745" s="7">
        <v>32</v>
      </c>
      <c r="G745" s="7">
        <v>32</v>
      </c>
      <c r="H745" s="7">
        <v>32</v>
      </c>
      <c r="I745" s="7">
        <v>47.2</v>
      </c>
      <c r="J745" s="7">
        <v>44</v>
      </c>
      <c r="K745" s="7">
        <v>37.6</v>
      </c>
      <c r="L745" s="7">
        <v>35.2</v>
      </c>
      <c r="M745" s="7">
        <v>46.4</v>
      </c>
      <c r="N745" s="7">
        <v>32</v>
      </c>
      <c r="O745" s="7">
        <v>32</v>
      </c>
      <c r="P745" s="6" t="s">
        <v>31</v>
      </c>
      <c r="Q745" s="39" t="s">
        <v>19</v>
      </c>
      <c r="R745" s="39" t="s">
        <v>20</v>
      </c>
      <c r="S745" s="39" t="s">
        <v>21</v>
      </c>
      <c r="T745" s="6" t="s">
        <v>21</v>
      </c>
    </row>
    <row r="746" spans="1:20" ht="12.75" customHeight="1">
      <c r="A746" s="40" t="s">
        <v>877</v>
      </c>
      <c r="B746" s="6" t="s">
        <v>878</v>
      </c>
      <c r="C746" s="6" t="s">
        <v>37</v>
      </c>
      <c r="D746" s="7">
        <v>0.17</v>
      </c>
      <c r="E746" s="7">
        <v>0.29</v>
      </c>
      <c r="F746" s="7">
        <v>0.41</v>
      </c>
      <c r="G746" s="7">
        <v>0.53</v>
      </c>
      <c r="H746" s="7">
        <v>0.34</v>
      </c>
      <c r="I746" s="7">
        <v>0.11</v>
      </c>
      <c r="J746" s="7">
        <v>0.01</v>
      </c>
      <c r="K746" s="7">
        <v>0</v>
      </c>
      <c r="L746" s="7">
        <v>0</v>
      </c>
      <c r="M746" s="7">
        <v>0.01</v>
      </c>
      <c r="N746" s="7">
        <v>0.05</v>
      </c>
      <c r="O746" s="7">
        <v>0.04</v>
      </c>
      <c r="P746" s="6" t="s">
        <v>18</v>
      </c>
      <c r="Q746" s="39" t="s">
        <v>19</v>
      </c>
      <c r="R746" s="39" t="s">
        <v>20</v>
      </c>
      <c r="S746" s="39" t="s">
        <v>21</v>
      </c>
      <c r="T746" s="6" t="s">
        <v>21</v>
      </c>
    </row>
    <row r="747" spans="1:20" ht="12.75" customHeight="1">
      <c r="A747" s="6" t="s">
        <v>1855</v>
      </c>
      <c r="B747" s="6" t="s">
        <v>2242</v>
      </c>
      <c r="C747" s="6" t="s">
        <v>37</v>
      </c>
      <c r="D747" s="7">
        <v>31.2</v>
      </c>
      <c r="E747" s="7">
        <v>31.12</v>
      </c>
      <c r="F747" s="7">
        <v>31.2</v>
      </c>
      <c r="G747" s="7">
        <v>38.2</v>
      </c>
      <c r="H747" s="7">
        <v>31.2</v>
      </c>
      <c r="I747" s="7">
        <v>37</v>
      </c>
      <c r="J747" s="7">
        <v>37.2</v>
      </c>
      <c r="K747" s="7">
        <v>36.34</v>
      </c>
      <c r="L747" s="7">
        <v>30.46</v>
      </c>
      <c r="M747" s="7">
        <v>30.28</v>
      </c>
      <c r="N747" s="7">
        <v>35.51</v>
      </c>
      <c r="O747" s="7">
        <v>38</v>
      </c>
      <c r="P747" s="6" t="s">
        <v>31</v>
      </c>
      <c r="Q747" s="39" t="s">
        <v>19</v>
      </c>
      <c r="R747" s="39" t="s">
        <v>20</v>
      </c>
      <c r="S747" s="39" t="s">
        <v>21</v>
      </c>
      <c r="T747" s="6" t="s">
        <v>21</v>
      </c>
    </row>
    <row r="748" spans="1:20" ht="12.75" customHeight="1">
      <c r="A748" s="6" t="s">
        <v>1856</v>
      </c>
      <c r="B748" s="6" t="s">
        <v>2243</v>
      </c>
      <c r="C748" s="6" t="s">
        <v>37</v>
      </c>
      <c r="D748" s="7">
        <v>38</v>
      </c>
      <c r="E748" s="7">
        <v>38.2</v>
      </c>
      <c r="F748" s="7">
        <v>38.51</v>
      </c>
      <c r="G748" s="7">
        <v>37.65</v>
      </c>
      <c r="H748" s="7">
        <v>31.15</v>
      </c>
      <c r="I748" s="7">
        <v>37.8</v>
      </c>
      <c r="J748" s="7">
        <v>36.78</v>
      </c>
      <c r="K748" s="7">
        <v>36.7</v>
      </c>
      <c r="L748" s="7">
        <v>35.72</v>
      </c>
      <c r="M748" s="7">
        <v>29.76</v>
      </c>
      <c r="N748" s="7">
        <v>36.3</v>
      </c>
      <c r="O748" s="7">
        <v>38.04</v>
      </c>
      <c r="P748" s="6" t="s">
        <v>31</v>
      </c>
      <c r="Q748" s="39" t="s">
        <v>19</v>
      </c>
      <c r="R748" s="39" t="s">
        <v>20</v>
      </c>
      <c r="S748" s="39" t="s">
        <v>21</v>
      </c>
      <c r="T748" s="6" t="s">
        <v>21</v>
      </c>
    </row>
    <row r="749" spans="1:20" ht="12.75" customHeight="1">
      <c r="A749" s="6" t="s">
        <v>1857</v>
      </c>
      <c r="B749" s="6" t="s">
        <v>2244</v>
      </c>
      <c r="C749" s="6" t="s">
        <v>37</v>
      </c>
      <c r="D749" s="7">
        <v>52.2</v>
      </c>
      <c r="E749" s="7">
        <v>51.08</v>
      </c>
      <c r="F749" s="7">
        <v>53.2</v>
      </c>
      <c r="G749" s="7">
        <v>53.14</v>
      </c>
      <c r="H749" s="7">
        <v>51.64</v>
      </c>
      <c r="I749" s="7">
        <v>52</v>
      </c>
      <c r="J749" s="7">
        <v>53.2</v>
      </c>
      <c r="K749" s="7">
        <v>53.4</v>
      </c>
      <c r="L749" s="7">
        <v>53.44</v>
      </c>
      <c r="M749" s="7">
        <v>51.36</v>
      </c>
      <c r="N749" s="7">
        <v>42.4</v>
      </c>
      <c r="O749" s="7">
        <v>53.09</v>
      </c>
      <c r="P749" s="6" t="s">
        <v>31</v>
      </c>
      <c r="Q749" s="39" t="s">
        <v>19</v>
      </c>
      <c r="R749" s="39" t="s">
        <v>20</v>
      </c>
      <c r="S749" s="39" t="s">
        <v>21</v>
      </c>
      <c r="T749" s="6" t="s">
        <v>21</v>
      </c>
    </row>
    <row r="750" spans="1:20" ht="12.75" customHeight="1">
      <c r="A750" s="6" t="s">
        <v>1858</v>
      </c>
      <c r="B750" s="6" t="s">
        <v>2245</v>
      </c>
      <c r="C750" s="6" t="s">
        <v>37</v>
      </c>
      <c r="D750" s="7">
        <v>49.76</v>
      </c>
      <c r="E750" s="7">
        <v>49.46</v>
      </c>
      <c r="F750" s="7">
        <v>52.4</v>
      </c>
      <c r="G750" s="7">
        <v>52.6</v>
      </c>
      <c r="H750" s="7">
        <v>41.9</v>
      </c>
      <c r="I750" s="7">
        <v>50.76</v>
      </c>
      <c r="J750" s="7">
        <v>52.2</v>
      </c>
      <c r="K750" s="7">
        <v>53.2</v>
      </c>
      <c r="L750" s="7">
        <v>53.39</v>
      </c>
      <c r="M750" s="7">
        <v>52.8</v>
      </c>
      <c r="N750" s="7">
        <v>43.47</v>
      </c>
      <c r="O750" s="7">
        <v>42.39</v>
      </c>
      <c r="P750" s="6" t="s">
        <v>31</v>
      </c>
      <c r="Q750" s="39" t="s">
        <v>19</v>
      </c>
      <c r="R750" s="39" t="s">
        <v>20</v>
      </c>
      <c r="S750" s="39" t="s">
        <v>21</v>
      </c>
      <c r="T750" s="6" t="s">
        <v>21</v>
      </c>
    </row>
    <row r="751" spans="1:20" ht="12.75" customHeight="1">
      <c r="A751" s="39" t="s">
        <v>879</v>
      </c>
      <c r="B751" s="6" t="s">
        <v>880</v>
      </c>
      <c r="C751" s="6" t="s">
        <v>23</v>
      </c>
      <c r="D751" s="7">
        <v>0.01</v>
      </c>
      <c r="E751" s="7">
        <v>0.09</v>
      </c>
      <c r="F751" s="7">
        <v>0.11</v>
      </c>
      <c r="G751" s="7">
        <v>0.13</v>
      </c>
      <c r="H751" s="7">
        <v>0.19</v>
      </c>
      <c r="I751" s="7">
        <v>0.39</v>
      </c>
      <c r="J751" s="7">
        <v>0.43</v>
      </c>
      <c r="K751" s="7">
        <v>0.37</v>
      </c>
      <c r="L751" s="7">
        <v>0.33</v>
      </c>
      <c r="M751" s="7">
        <v>0.22</v>
      </c>
      <c r="N751" s="7">
        <v>0.17</v>
      </c>
      <c r="O751" s="7">
        <v>0.11</v>
      </c>
      <c r="P751" s="6" t="s">
        <v>18</v>
      </c>
      <c r="Q751" s="39" t="s">
        <v>25</v>
      </c>
      <c r="R751" s="39" t="s">
        <v>20</v>
      </c>
      <c r="S751" s="39" t="s">
        <v>21</v>
      </c>
      <c r="T751" s="6" t="s">
        <v>21</v>
      </c>
    </row>
    <row r="752" spans="1:20" ht="12.75" customHeight="1">
      <c r="A752" s="40" t="s">
        <v>881</v>
      </c>
      <c r="B752" s="6" t="s">
        <v>1423</v>
      </c>
      <c r="C752" s="6" t="s">
        <v>41</v>
      </c>
      <c r="D752" s="7">
        <v>0.76</v>
      </c>
      <c r="E752" s="7">
        <v>0.56</v>
      </c>
      <c r="F752" s="7">
        <v>2.91</v>
      </c>
      <c r="G752" s="7">
        <v>4.45</v>
      </c>
      <c r="H752" s="7">
        <v>4.2</v>
      </c>
      <c r="I752" s="7">
        <v>2.93</v>
      </c>
      <c r="J752" s="7">
        <v>2.37</v>
      </c>
      <c r="K752" s="7">
        <v>2.89</v>
      </c>
      <c r="L752" s="7">
        <v>1.86</v>
      </c>
      <c r="M752" s="7">
        <v>1.34</v>
      </c>
      <c r="N752" s="7">
        <v>1.01</v>
      </c>
      <c r="O752" s="7">
        <v>0.97</v>
      </c>
      <c r="P752" s="6" t="s">
        <v>18</v>
      </c>
      <c r="Q752" s="39" t="s">
        <v>19</v>
      </c>
      <c r="R752" s="39" t="s">
        <v>20</v>
      </c>
      <c r="S752" s="39" t="s">
        <v>21</v>
      </c>
      <c r="T752" s="6" t="s">
        <v>21</v>
      </c>
    </row>
    <row r="753" spans="1:20" ht="12.75" customHeight="1">
      <c r="A753" s="40" t="s">
        <v>882</v>
      </c>
      <c r="B753" s="6" t="s">
        <v>883</v>
      </c>
      <c r="C753" s="6" t="s">
        <v>41</v>
      </c>
      <c r="D753" s="7">
        <v>0.11</v>
      </c>
      <c r="E753" s="7">
        <v>0.18</v>
      </c>
      <c r="F753" s="7">
        <v>0.42</v>
      </c>
      <c r="G753" s="7">
        <v>0.29</v>
      </c>
      <c r="H753" s="7">
        <v>0.09</v>
      </c>
      <c r="I753" s="7">
        <v>0</v>
      </c>
      <c r="J753" s="7">
        <v>0</v>
      </c>
      <c r="K753" s="7">
        <v>0</v>
      </c>
      <c r="L753" s="7">
        <v>0</v>
      </c>
      <c r="M753" s="7">
        <v>0</v>
      </c>
      <c r="N753" s="7">
        <v>0.01</v>
      </c>
      <c r="O753" s="7">
        <v>0.04</v>
      </c>
      <c r="P753" s="6" t="s">
        <v>18</v>
      </c>
      <c r="Q753" s="39" t="s">
        <v>19</v>
      </c>
      <c r="R753" s="39" t="s">
        <v>20</v>
      </c>
      <c r="S753" s="39" t="s">
        <v>21</v>
      </c>
      <c r="T753" s="6" t="s">
        <v>21</v>
      </c>
    </row>
    <row r="754" spans="1:20" ht="12.75" customHeight="1">
      <c r="A754" s="39" t="s">
        <v>884</v>
      </c>
      <c r="B754" s="6" t="s">
        <v>885</v>
      </c>
      <c r="C754" s="6" t="s">
        <v>23</v>
      </c>
      <c r="D754" s="7">
        <v>0</v>
      </c>
      <c r="E754" s="7">
        <v>0</v>
      </c>
      <c r="F754" s="7">
        <v>0</v>
      </c>
      <c r="G754" s="7">
        <v>0</v>
      </c>
      <c r="H754" s="7">
        <v>0</v>
      </c>
      <c r="I754" s="7">
        <v>0</v>
      </c>
      <c r="J754" s="7">
        <v>0</v>
      </c>
      <c r="K754" s="7">
        <v>0</v>
      </c>
      <c r="L754" s="7">
        <v>0</v>
      </c>
      <c r="M754" s="7">
        <v>0</v>
      </c>
      <c r="N754" s="7">
        <v>0</v>
      </c>
      <c r="O754" s="7">
        <v>0</v>
      </c>
      <c r="P754" s="6" t="s">
        <v>18</v>
      </c>
      <c r="Q754" s="39" t="s">
        <v>25</v>
      </c>
      <c r="R754" s="39" t="s">
        <v>29</v>
      </c>
      <c r="S754" s="39" t="s">
        <v>21</v>
      </c>
      <c r="T754" s="6" t="s">
        <v>21</v>
      </c>
    </row>
    <row r="755" spans="1:20" ht="12.75" customHeight="1">
      <c r="A755" s="39" t="s">
        <v>886</v>
      </c>
      <c r="B755" s="6" t="s">
        <v>887</v>
      </c>
      <c r="C755" s="6" t="s">
        <v>23</v>
      </c>
      <c r="D755" s="7">
        <v>0.04</v>
      </c>
      <c r="E755" s="7">
        <v>0.3</v>
      </c>
      <c r="F755" s="7">
        <v>0.35</v>
      </c>
      <c r="G755" s="7">
        <v>0.44</v>
      </c>
      <c r="H755" s="7">
        <v>0.64</v>
      </c>
      <c r="I755" s="7">
        <v>1.31</v>
      </c>
      <c r="J755" s="7">
        <v>1.44</v>
      </c>
      <c r="K755" s="7">
        <v>1.24</v>
      </c>
      <c r="L755" s="7">
        <v>1.11</v>
      </c>
      <c r="M755" s="7">
        <v>0.74</v>
      </c>
      <c r="N755" s="7">
        <v>0.57</v>
      </c>
      <c r="O755" s="7">
        <v>0.35</v>
      </c>
      <c r="P755" s="6" t="s">
        <v>18</v>
      </c>
      <c r="Q755" s="39" t="s">
        <v>25</v>
      </c>
      <c r="R755" s="39" t="s">
        <v>20</v>
      </c>
      <c r="S755" s="39" t="s">
        <v>21</v>
      </c>
      <c r="T755" s="6" t="s">
        <v>21</v>
      </c>
    </row>
    <row r="756" spans="1:20" ht="12.75" customHeight="1">
      <c r="A756" s="39" t="s">
        <v>888</v>
      </c>
      <c r="B756" s="6" t="s">
        <v>889</v>
      </c>
      <c r="C756" s="6" t="s">
        <v>23</v>
      </c>
      <c r="D756" s="7">
        <v>0</v>
      </c>
      <c r="E756" s="7">
        <v>0</v>
      </c>
      <c r="F756" s="7">
        <v>0</v>
      </c>
      <c r="G756" s="7">
        <v>0</v>
      </c>
      <c r="H756" s="7">
        <v>0</v>
      </c>
      <c r="I756" s="7">
        <v>0</v>
      </c>
      <c r="J756" s="7">
        <v>0</v>
      </c>
      <c r="K756" s="7">
        <v>0</v>
      </c>
      <c r="L756" s="7">
        <v>0</v>
      </c>
      <c r="M756" s="7">
        <v>0</v>
      </c>
      <c r="N756" s="7">
        <v>0</v>
      </c>
      <c r="O756" s="7">
        <v>0</v>
      </c>
      <c r="P756" s="6" t="s">
        <v>18</v>
      </c>
      <c r="Q756" s="39" t="s">
        <v>25</v>
      </c>
      <c r="R756" s="39" t="s">
        <v>29</v>
      </c>
      <c r="S756" s="39" t="s">
        <v>21</v>
      </c>
      <c r="T756" s="6" t="s">
        <v>21</v>
      </c>
    </row>
    <row r="757" spans="1:20" ht="12.75" customHeight="1">
      <c r="A757" s="39" t="s">
        <v>890</v>
      </c>
      <c r="B757" s="6" t="s">
        <v>891</v>
      </c>
      <c r="C757" s="6" t="s">
        <v>23</v>
      </c>
      <c r="D757" s="7">
        <v>0</v>
      </c>
      <c r="E757" s="7">
        <v>0</v>
      </c>
      <c r="F757" s="7">
        <v>0</v>
      </c>
      <c r="G757" s="7">
        <v>0</v>
      </c>
      <c r="H757" s="7">
        <v>0</v>
      </c>
      <c r="I757" s="7">
        <v>0</v>
      </c>
      <c r="J757" s="7">
        <v>0</v>
      </c>
      <c r="K757" s="7">
        <v>0</v>
      </c>
      <c r="L757" s="7">
        <v>0</v>
      </c>
      <c r="M757" s="7">
        <v>0</v>
      </c>
      <c r="N757" s="7">
        <v>0</v>
      </c>
      <c r="O757" s="7">
        <v>0</v>
      </c>
      <c r="P757" s="6" t="s">
        <v>18</v>
      </c>
      <c r="Q757" s="39" t="s">
        <v>25</v>
      </c>
      <c r="R757" s="39" t="s">
        <v>29</v>
      </c>
      <c r="S757" s="39" t="s">
        <v>21</v>
      </c>
      <c r="T757" s="6" t="s">
        <v>21</v>
      </c>
    </row>
    <row r="758" spans="1:20" ht="12.75" customHeight="1">
      <c r="A758" s="39" t="s">
        <v>892</v>
      </c>
      <c r="B758" s="6" t="s">
        <v>893</v>
      </c>
      <c r="C758" s="6" t="s">
        <v>23</v>
      </c>
      <c r="D758" s="7">
        <v>0</v>
      </c>
      <c r="E758" s="7">
        <v>0</v>
      </c>
      <c r="F758" s="7">
        <v>0</v>
      </c>
      <c r="G758" s="7">
        <v>0</v>
      </c>
      <c r="H758" s="7">
        <v>0</v>
      </c>
      <c r="I758" s="7">
        <v>0</v>
      </c>
      <c r="J758" s="7">
        <v>0</v>
      </c>
      <c r="K758" s="7">
        <v>0</v>
      </c>
      <c r="L758" s="7">
        <v>0</v>
      </c>
      <c r="M758" s="7">
        <v>0</v>
      </c>
      <c r="N758" s="7">
        <v>0</v>
      </c>
      <c r="O758" s="7">
        <v>0</v>
      </c>
      <c r="P758" s="6" t="s">
        <v>18</v>
      </c>
      <c r="Q758" s="39" t="s">
        <v>25</v>
      </c>
      <c r="R758" s="39" t="s">
        <v>29</v>
      </c>
      <c r="S758" s="39" t="s">
        <v>21</v>
      </c>
      <c r="T758" s="6" t="s">
        <v>21</v>
      </c>
    </row>
    <row r="759" spans="1:20" ht="12.75" customHeight="1">
      <c r="A759" s="6" t="s">
        <v>1859</v>
      </c>
      <c r="B759" s="6" t="s">
        <v>2246</v>
      </c>
      <c r="C759" s="6" t="s">
        <v>37</v>
      </c>
      <c r="D759" s="7">
        <v>6</v>
      </c>
      <c r="E759" s="7">
        <v>6</v>
      </c>
      <c r="F759" s="7">
        <v>6</v>
      </c>
      <c r="G759" s="7">
        <v>6</v>
      </c>
      <c r="H759" s="7">
        <v>6</v>
      </c>
      <c r="I759" s="7">
        <v>6</v>
      </c>
      <c r="J759" s="7">
        <v>6</v>
      </c>
      <c r="K759" s="7">
        <v>6</v>
      </c>
      <c r="L759" s="7">
        <v>6</v>
      </c>
      <c r="M759" s="7">
        <v>6</v>
      </c>
      <c r="N759" s="7">
        <v>6</v>
      </c>
      <c r="O759" s="7">
        <v>6</v>
      </c>
      <c r="P759" s="6" t="s">
        <v>31</v>
      </c>
      <c r="Q759" s="39" t="s">
        <v>19</v>
      </c>
      <c r="R759" s="39" t="s">
        <v>20</v>
      </c>
      <c r="S759" s="39" t="s">
        <v>21</v>
      </c>
      <c r="T759" s="6" t="s">
        <v>21</v>
      </c>
    </row>
    <row r="760" spans="1:20" ht="12.75" customHeight="1">
      <c r="A760" s="40" t="s">
        <v>894</v>
      </c>
      <c r="B760" s="6" t="s">
        <v>895</v>
      </c>
      <c r="C760" s="6" t="s">
        <v>41</v>
      </c>
      <c r="D760" s="7">
        <v>3.28</v>
      </c>
      <c r="E760" s="7">
        <v>3.26</v>
      </c>
      <c r="F760" s="7">
        <v>3.22</v>
      </c>
      <c r="G760" s="7">
        <v>3.31</v>
      </c>
      <c r="H760" s="7">
        <v>3.69</v>
      </c>
      <c r="I760" s="7">
        <v>3.63</v>
      </c>
      <c r="J760" s="7">
        <v>3.63</v>
      </c>
      <c r="K760" s="7">
        <v>3.6</v>
      </c>
      <c r="L760" s="7">
        <v>3.64</v>
      </c>
      <c r="M760" s="7">
        <v>3.69</v>
      </c>
      <c r="N760" s="7">
        <v>3.48</v>
      </c>
      <c r="O760" s="7">
        <v>3.66</v>
      </c>
      <c r="P760" s="6" t="s">
        <v>18</v>
      </c>
      <c r="Q760" s="39" t="s">
        <v>19</v>
      </c>
      <c r="R760" s="39" t="s">
        <v>20</v>
      </c>
      <c r="S760" s="39" t="s">
        <v>21</v>
      </c>
      <c r="T760" s="6" t="s">
        <v>21</v>
      </c>
    </row>
    <row r="761" spans="1:20" ht="12.75" customHeight="1">
      <c r="A761" s="39" t="s">
        <v>896</v>
      </c>
      <c r="B761" s="6" t="s">
        <v>897</v>
      </c>
      <c r="C761" s="6" t="s">
        <v>23</v>
      </c>
      <c r="D761" s="7">
        <v>0.04</v>
      </c>
      <c r="E761" s="7">
        <v>0.3</v>
      </c>
      <c r="F761" s="7">
        <v>0.35</v>
      </c>
      <c r="G761" s="7">
        <v>0.44</v>
      </c>
      <c r="H761" s="7">
        <v>0.64</v>
      </c>
      <c r="I761" s="7">
        <v>1.31</v>
      </c>
      <c r="J761" s="7">
        <v>1.44</v>
      </c>
      <c r="K761" s="7">
        <v>1.24</v>
      </c>
      <c r="L761" s="7">
        <v>1.11</v>
      </c>
      <c r="M761" s="7">
        <v>0.74</v>
      </c>
      <c r="N761" s="7">
        <v>0.57</v>
      </c>
      <c r="O761" s="7">
        <v>0.35</v>
      </c>
      <c r="P761" s="6" t="s">
        <v>18</v>
      </c>
      <c r="Q761" s="39" t="s">
        <v>25</v>
      </c>
      <c r="R761" s="39" t="s">
        <v>20</v>
      </c>
      <c r="S761" s="39" t="s">
        <v>21</v>
      </c>
      <c r="T761" s="6" t="s">
        <v>21</v>
      </c>
    </row>
    <row r="762" spans="1:20" ht="12.75" customHeight="1">
      <c r="A762" s="39" t="s">
        <v>898</v>
      </c>
      <c r="B762" s="6" t="s">
        <v>899</v>
      </c>
      <c r="C762" s="6" t="s">
        <v>37</v>
      </c>
      <c r="D762" s="7">
        <v>0.08</v>
      </c>
      <c r="E762" s="7">
        <v>0.6</v>
      </c>
      <c r="F762" s="7">
        <v>0.7</v>
      </c>
      <c r="G762" s="7">
        <v>0.88</v>
      </c>
      <c r="H762" s="7">
        <v>1.28</v>
      </c>
      <c r="I762" s="7">
        <v>2.62</v>
      </c>
      <c r="J762" s="7">
        <v>2.88</v>
      </c>
      <c r="K762" s="7">
        <v>2.48</v>
      </c>
      <c r="L762" s="7">
        <v>2.22</v>
      </c>
      <c r="M762" s="7">
        <v>1.48</v>
      </c>
      <c r="N762" s="7">
        <v>1.14</v>
      </c>
      <c r="O762" s="7">
        <v>0.7</v>
      </c>
      <c r="P762" s="6" t="s">
        <v>18</v>
      </c>
      <c r="Q762" s="39" t="s">
        <v>19</v>
      </c>
      <c r="R762" s="39" t="s">
        <v>20</v>
      </c>
      <c r="S762" s="39" t="s">
        <v>21</v>
      </c>
      <c r="T762" s="6" t="s">
        <v>21</v>
      </c>
    </row>
    <row r="763" spans="1:20" ht="12.75" customHeight="1">
      <c r="A763" s="39" t="s">
        <v>900</v>
      </c>
      <c r="B763" s="6" t="s">
        <v>901</v>
      </c>
      <c r="C763" s="6" t="s">
        <v>37</v>
      </c>
      <c r="D763" s="7">
        <v>0.08</v>
      </c>
      <c r="E763" s="7">
        <v>0.6</v>
      </c>
      <c r="F763" s="7">
        <v>0.7</v>
      </c>
      <c r="G763" s="7">
        <v>0.88</v>
      </c>
      <c r="H763" s="7">
        <v>1.28</v>
      </c>
      <c r="I763" s="7">
        <v>2.62</v>
      </c>
      <c r="J763" s="7">
        <v>2.88</v>
      </c>
      <c r="K763" s="7">
        <v>2.48</v>
      </c>
      <c r="L763" s="7">
        <v>2.22</v>
      </c>
      <c r="M763" s="7">
        <v>1.48</v>
      </c>
      <c r="N763" s="7">
        <v>1.14</v>
      </c>
      <c r="O763" s="7">
        <v>0.7</v>
      </c>
      <c r="P763" s="6" t="s">
        <v>18</v>
      </c>
      <c r="Q763" s="39" t="s">
        <v>19</v>
      </c>
      <c r="R763" s="39" t="s">
        <v>20</v>
      </c>
      <c r="S763" s="39" t="s">
        <v>21</v>
      </c>
      <c r="T763" s="6" t="s">
        <v>21</v>
      </c>
    </row>
    <row r="764" spans="1:20" ht="12.75" customHeight="1">
      <c r="A764" s="39" t="s">
        <v>902</v>
      </c>
      <c r="B764" s="6" t="s">
        <v>903</v>
      </c>
      <c r="C764" s="6" t="s">
        <v>37</v>
      </c>
      <c r="D764" s="7">
        <v>0.08</v>
      </c>
      <c r="E764" s="7">
        <v>0.6</v>
      </c>
      <c r="F764" s="7">
        <v>0.7</v>
      </c>
      <c r="G764" s="7">
        <v>0.88</v>
      </c>
      <c r="H764" s="7">
        <v>1.28</v>
      </c>
      <c r="I764" s="7">
        <v>2.62</v>
      </c>
      <c r="J764" s="7">
        <v>2.88</v>
      </c>
      <c r="K764" s="7">
        <v>2.48</v>
      </c>
      <c r="L764" s="7">
        <v>2.22</v>
      </c>
      <c r="M764" s="7">
        <v>1.48</v>
      </c>
      <c r="N764" s="7">
        <v>1.14</v>
      </c>
      <c r="O764" s="7">
        <v>0.7</v>
      </c>
      <c r="P764" s="6" t="s">
        <v>18</v>
      </c>
      <c r="Q764" s="39" t="s">
        <v>19</v>
      </c>
      <c r="R764" s="39" t="s">
        <v>20</v>
      </c>
      <c r="S764" s="39" t="s">
        <v>21</v>
      </c>
      <c r="T764" s="6" t="s">
        <v>21</v>
      </c>
    </row>
    <row r="765" spans="1:20" ht="12.75" customHeight="1">
      <c r="A765" s="6" t="s">
        <v>1860</v>
      </c>
      <c r="B765" s="6" t="s">
        <v>2247</v>
      </c>
      <c r="C765" s="6" t="s">
        <v>37</v>
      </c>
      <c r="D765" s="7">
        <v>417</v>
      </c>
      <c r="E765" s="7">
        <v>417</v>
      </c>
      <c r="F765" s="7">
        <v>417</v>
      </c>
      <c r="G765" s="7">
        <v>417</v>
      </c>
      <c r="H765" s="7">
        <v>417</v>
      </c>
      <c r="I765" s="7">
        <v>417</v>
      </c>
      <c r="J765" s="7">
        <v>417</v>
      </c>
      <c r="K765" s="7">
        <v>417</v>
      </c>
      <c r="L765" s="7">
        <v>417</v>
      </c>
      <c r="M765" s="7">
        <v>417</v>
      </c>
      <c r="N765" s="7">
        <v>417</v>
      </c>
      <c r="O765" s="7">
        <v>417</v>
      </c>
      <c r="P765" s="6" t="s">
        <v>31</v>
      </c>
      <c r="Q765" s="39" t="s">
        <v>19</v>
      </c>
      <c r="R765" s="39" t="s">
        <v>90</v>
      </c>
      <c r="S765" s="39" t="s">
        <v>1585</v>
      </c>
      <c r="T765" s="6" t="s">
        <v>2476</v>
      </c>
    </row>
    <row r="766" spans="1:20" ht="12.75" customHeight="1">
      <c r="A766" s="6" t="s">
        <v>1861</v>
      </c>
      <c r="B766" s="6" t="s">
        <v>2248</v>
      </c>
      <c r="C766" s="6" t="s">
        <v>27</v>
      </c>
      <c r="D766" s="7">
        <v>119.91</v>
      </c>
      <c r="E766" s="7">
        <v>119.91</v>
      </c>
      <c r="F766" s="7">
        <v>119</v>
      </c>
      <c r="G766" s="7">
        <v>116</v>
      </c>
      <c r="H766" s="7">
        <v>114</v>
      </c>
      <c r="I766" s="7">
        <v>114.2</v>
      </c>
      <c r="J766" s="7">
        <v>114.2</v>
      </c>
      <c r="K766" s="7">
        <v>111</v>
      </c>
      <c r="L766" s="7">
        <v>109</v>
      </c>
      <c r="M766" s="7">
        <v>114</v>
      </c>
      <c r="N766" s="7">
        <v>118</v>
      </c>
      <c r="O766" s="7">
        <v>119.91</v>
      </c>
      <c r="P766" s="6" t="s">
        <v>31</v>
      </c>
      <c r="Q766" s="39" t="s">
        <v>19</v>
      </c>
      <c r="R766" s="39" t="s">
        <v>20</v>
      </c>
      <c r="S766" s="39" t="s">
        <v>21</v>
      </c>
      <c r="T766" s="6" t="s">
        <v>21</v>
      </c>
    </row>
    <row r="767" spans="1:20" ht="12.75" customHeight="1">
      <c r="A767" s="39" t="s">
        <v>904</v>
      </c>
      <c r="B767" s="6" t="s">
        <v>905</v>
      </c>
      <c r="C767" s="6" t="s">
        <v>37</v>
      </c>
      <c r="D767" s="7">
        <v>0.56</v>
      </c>
      <c r="E767" s="7">
        <v>4.2</v>
      </c>
      <c r="F767" s="7">
        <v>4.9</v>
      </c>
      <c r="G767" s="7">
        <v>6.16</v>
      </c>
      <c r="H767" s="7">
        <v>8.96</v>
      </c>
      <c r="I767" s="7">
        <v>18.34</v>
      </c>
      <c r="J767" s="7">
        <v>20.16</v>
      </c>
      <c r="K767" s="7">
        <v>17.36</v>
      </c>
      <c r="L767" s="7">
        <v>15.54</v>
      </c>
      <c r="M767" s="7">
        <v>10.36</v>
      </c>
      <c r="N767" s="7">
        <v>7.98</v>
      </c>
      <c r="O767" s="7">
        <v>4.9</v>
      </c>
      <c r="P767" s="6" t="s">
        <v>18</v>
      </c>
      <c r="Q767" s="39" t="s">
        <v>19</v>
      </c>
      <c r="R767" s="39" t="s">
        <v>20</v>
      </c>
      <c r="S767" s="39" t="s">
        <v>21</v>
      </c>
      <c r="T767" s="6" t="s">
        <v>21</v>
      </c>
    </row>
    <row r="768" spans="1:20" ht="12.75" customHeight="1">
      <c r="A768" s="6" t="s">
        <v>1862</v>
      </c>
      <c r="B768" s="6" t="s">
        <v>2249</v>
      </c>
      <c r="C768" s="6" t="s">
        <v>27</v>
      </c>
      <c r="D768" s="7">
        <v>49.97</v>
      </c>
      <c r="E768" s="7">
        <v>49.97</v>
      </c>
      <c r="F768" s="7">
        <v>49.97</v>
      </c>
      <c r="G768" s="7">
        <v>49.97</v>
      </c>
      <c r="H768" s="7">
        <v>49.97</v>
      </c>
      <c r="I768" s="7">
        <v>49.97</v>
      </c>
      <c r="J768" s="7">
        <v>49.97</v>
      </c>
      <c r="K768" s="7">
        <v>49.97</v>
      </c>
      <c r="L768" s="7">
        <v>49.97</v>
      </c>
      <c r="M768" s="7">
        <v>49.97</v>
      </c>
      <c r="N768" s="7">
        <v>49.97</v>
      </c>
      <c r="O768" s="7">
        <v>49.97</v>
      </c>
      <c r="P768" s="6" t="s">
        <v>31</v>
      </c>
      <c r="Q768" s="39" t="s">
        <v>19</v>
      </c>
      <c r="R768" s="39" t="s">
        <v>20</v>
      </c>
      <c r="S768" s="39" t="s">
        <v>21</v>
      </c>
      <c r="T768" s="6" t="s">
        <v>21</v>
      </c>
    </row>
    <row r="769" spans="1:20" ht="12.75" customHeight="1">
      <c r="A769" s="6" t="s">
        <v>1863</v>
      </c>
      <c r="B769" s="6" t="s">
        <v>2250</v>
      </c>
      <c r="C769" s="6" t="s">
        <v>27</v>
      </c>
      <c r="D769" s="7">
        <v>52.01</v>
      </c>
      <c r="E769" s="7">
        <v>52.01</v>
      </c>
      <c r="F769" s="7">
        <v>52.01</v>
      </c>
      <c r="G769" s="7">
        <v>52.01</v>
      </c>
      <c r="H769" s="7">
        <v>52.01</v>
      </c>
      <c r="I769" s="7">
        <v>52.01</v>
      </c>
      <c r="J769" s="7">
        <v>52.01</v>
      </c>
      <c r="K769" s="7">
        <v>52.01</v>
      </c>
      <c r="L769" s="7">
        <v>52.01</v>
      </c>
      <c r="M769" s="7">
        <v>52.01</v>
      </c>
      <c r="N769" s="7">
        <v>52.01</v>
      </c>
      <c r="O769" s="7">
        <v>52.01</v>
      </c>
      <c r="P769" s="6" t="s">
        <v>31</v>
      </c>
      <c r="Q769" s="39" t="s">
        <v>19</v>
      </c>
      <c r="R769" s="39" t="s">
        <v>20</v>
      </c>
      <c r="S769" s="39" t="s">
        <v>21</v>
      </c>
      <c r="T769" s="6" t="s">
        <v>21</v>
      </c>
    </row>
    <row r="770" spans="1:20" ht="12.75" customHeight="1">
      <c r="A770" s="6" t="s">
        <v>1864</v>
      </c>
      <c r="B770" s="6" t="s">
        <v>2251</v>
      </c>
      <c r="C770" s="6" t="s">
        <v>41</v>
      </c>
      <c r="D770" s="7">
        <v>43.6</v>
      </c>
      <c r="E770" s="7">
        <v>48</v>
      </c>
      <c r="F770" s="7">
        <v>48</v>
      </c>
      <c r="G770" s="7">
        <v>48</v>
      </c>
      <c r="H770" s="7">
        <v>43.6</v>
      </c>
      <c r="I770" s="7">
        <v>44.8</v>
      </c>
      <c r="J770" s="7">
        <v>45.2</v>
      </c>
      <c r="K770" s="7">
        <v>44</v>
      </c>
      <c r="L770" s="7">
        <v>40.13</v>
      </c>
      <c r="M770" s="7">
        <v>32.4</v>
      </c>
      <c r="N770" s="7">
        <v>18.4</v>
      </c>
      <c r="O770" s="7">
        <v>15.55</v>
      </c>
      <c r="P770" s="6" t="s">
        <v>31</v>
      </c>
      <c r="Q770" s="39" t="s">
        <v>19</v>
      </c>
      <c r="R770" s="39" t="s">
        <v>20</v>
      </c>
      <c r="S770" s="39" t="s">
        <v>21</v>
      </c>
      <c r="T770" s="6" t="s">
        <v>2389</v>
      </c>
    </row>
    <row r="771" spans="1:20" ht="12.75" customHeight="1">
      <c r="A771" s="6" t="s">
        <v>1865</v>
      </c>
      <c r="B771" s="6" t="s">
        <v>2252</v>
      </c>
      <c r="C771" s="6" t="s">
        <v>41</v>
      </c>
      <c r="D771" s="7">
        <v>44</v>
      </c>
      <c r="E771" s="7">
        <v>48</v>
      </c>
      <c r="F771" s="7">
        <v>48</v>
      </c>
      <c r="G771" s="7">
        <v>48</v>
      </c>
      <c r="H771" s="7">
        <v>41.41</v>
      </c>
      <c r="I771" s="7">
        <v>20</v>
      </c>
      <c r="J771" s="7">
        <v>40</v>
      </c>
      <c r="K771" s="7">
        <v>42.64</v>
      </c>
      <c r="L771" s="7">
        <v>42.64</v>
      </c>
      <c r="M771" s="7">
        <v>20.4</v>
      </c>
      <c r="N771" s="7">
        <v>20</v>
      </c>
      <c r="O771" s="7">
        <v>15.38</v>
      </c>
      <c r="P771" s="6" t="s">
        <v>31</v>
      </c>
      <c r="Q771" s="39" t="s">
        <v>19</v>
      </c>
      <c r="R771" s="39" t="s">
        <v>20</v>
      </c>
      <c r="S771" s="39" t="s">
        <v>21</v>
      </c>
      <c r="T771" s="6" t="s">
        <v>2389</v>
      </c>
    </row>
    <row r="772" spans="1:20" ht="12.75" customHeight="1">
      <c r="A772" s="40" t="s">
        <v>906</v>
      </c>
      <c r="B772" s="6" t="s">
        <v>907</v>
      </c>
      <c r="C772" s="6" t="s">
        <v>30</v>
      </c>
      <c r="D772" s="7">
        <v>1.92</v>
      </c>
      <c r="E772" s="7">
        <v>1.38</v>
      </c>
      <c r="F772" s="7">
        <v>0.85</v>
      </c>
      <c r="G772" s="7">
        <v>1.24</v>
      </c>
      <c r="H772" s="7">
        <v>1.34</v>
      </c>
      <c r="I772" s="7">
        <v>1.34</v>
      </c>
      <c r="J772" s="7">
        <v>1.41</v>
      </c>
      <c r="K772" s="7">
        <v>1.42</v>
      </c>
      <c r="L772" s="7">
        <v>1.18</v>
      </c>
      <c r="M772" s="7">
        <v>1</v>
      </c>
      <c r="N772" s="7">
        <v>1.15</v>
      </c>
      <c r="O772" s="7">
        <v>1.55</v>
      </c>
      <c r="P772" s="6" t="s">
        <v>18</v>
      </c>
      <c r="Q772" s="39" t="s">
        <v>19</v>
      </c>
      <c r="R772" s="39" t="s">
        <v>20</v>
      </c>
      <c r="S772" s="39" t="s">
        <v>21</v>
      </c>
      <c r="T772" s="6" t="s">
        <v>21</v>
      </c>
    </row>
    <row r="773" spans="1:20" ht="12.75" customHeight="1">
      <c r="A773" s="40" t="s">
        <v>908</v>
      </c>
      <c r="B773" s="6" t="s">
        <v>909</v>
      </c>
      <c r="C773" s="6" t="s">
        <v>30</v>
      </c>
      <c r="D773" s="7">
        <v>0</v>
      </c>
      <c r="E773" s="7">
        <v>0</v>
      </c>
      <c r="F773" s="7">
        <v>0</v>
      </c>
      <c r="G773" s="7">
        <v>0</v>
      </c>
      <c r="H773" s="7">
        <v>0</v>
      </c>
      <c r="I773" s="7">
        <v>0</v>
      </c>
      <c r="J773" s="7">
        <v>0</v>
      </c>
      <c r="K773" s="7">
        <v>0</v>
      </c>
      <c r="L773" s="7">
        <v>0</v>
      </c>
      <c r="M773" s="7">
        <v>0</v>
      </c>
      <c r="N773" s="7">
        <v>0</v>
      </c>
      <c r="O773" s="7">
        <v>0</v>
      </c>
      <c r="P773" s="6" t="s">
        <v>18</v>
      </c>
      <c r="Q773" s="39" t="s">
        <v>19</v>
      </c>
      <c r="R773" s="39" t="s">
        <v>20</v>
      </c>
      <c r="S773" s="39" t="s">
        <v>21</v>
      </c>
      <c r="T773" s="6" t="s">
        <v>21</v>
      </c>
    </row>
    <row r="774" spans="1:20" ht="12.75" customHeight="1">
      <c r="A774" s="40" t="s">
        <v>910</v>
      </c>
      <c r="B774" s="6" t="s">
        <v>911</v>
      </c>
      <c r="C774" s="6" t="s">
        <v>154</v>
      </c>
      <c r="D774" s="7">
        <v>0</v>
      </c>
      <c r="E774" s="7">
        <v>0</v>
      </c>
      <c r="F774" s="7">
        <v>0</v>
      </c>
      <c r="G774" s="7">
        <v>0</v>
      </c>
      <c r="H774" s="7">
        <v>0</v>
      </c>
      <c r="I774" s="7">
        <v>0</v>
      </c>
      <c r="J774" s="7">
        <v>0</v>
      </c>
      <c r="K774" s="7">
        <v>0</v>
      </c>
      <c r="L774" s="7">
        <v>0</v>
      </c>
      <c r="M774" s="7">
        <v>0</v>
      </c>
      <c r="N774" s="7">
        <v>0</v>
      </c>
      <c r="O774" s="7">
        <v>0</v>
      </c>
      <c r="P774" s="6" t="s">
        <v>18</v>
      </c>
      <c r="Q774" s="39" t="s">
        <v>25</v>
      </c>
      <c r="R774" s="39" t="s">
        <v>29</v>
      </c>
      <c r="S774" s="39" t="s">
        <v>21</v>
      </c>
      <c r="T774" s="6" t="s">
        <v>21</v>
      </c>
    </row>
    <row r="775" spans="1:20" ht="12.75" customHeight="1">
      <c r="A775" s="39" t="s">
        <v>912</v>
      </c>
      <c r="B775" s="6" t="s">
        <v>913</v>
      </c>
      <c r="C775" s="6" t="s">
        <v>37</v>
      </c>
      <c r="D775" s="7">
        <v>1</v>
      </c>
      <c r="E775" s="7">
        <v>7.5</v>
      </c>
      <c r="F775" s="7">
        <v>8.75</v>
      </c>
      <c r="G775" s="7">
        <v>11</v>
      </c>
      <c r="H775" s="7">
        <v>16</v>
      </c>
      <c r="I775" s="7">
        <v>32.75</v>
      </c>
      <c r="J775" s="7">
        <v>36</v>
      </c>
      <c r="K775" s="7">
        <v>31</v>
      </c>
      <c r="L775" s="7">
        <v>27.75</v>
      </c>
      <c r="M775" s="7">
        <v>18.5</v>
      </c>
      <c r="N775" s="7">
        <v>14.25</v>
      </c>
      <c r="O775" s="7">
        <v>8.75</v>
      </c>
      <c r="P775" s="6" t="s">
        <v>18</v>
      </c>
      <c r="Q775" s="39" t="s">
        <v>25</v>
      </c>
      <c r="R775" s="39" t="s">
        <v>20</v>
      </c>
      <c r="S775" s="39" t="s">
        <v>21</v>
      </c>
      <c r="T775" s="6" t="s">
        <v>21</v>
      </c>
    </row>
    <row r="776" spans="1:20" ht="12.75" customHeight="1">
      <c r="A776" s="6" t="s">
        <v>1866</v>
      </c>
      <c r="B776" s="6" t="s">
        <v>2253</v>
      </c>
      <c r="C776" s="6" t="s">
        <v>37</v>
      </c>
      <c r="D776" s="7">
        <v>0</v>
      </c>
      <c r="E776" s="7">
        <v>0</v>
      </c>
      <c r="F776" s="7">
        <v>0</v>
      </c>
      <c r="G776" s="7">
        <v>0</v>
      </c>
      <c r="H776" s="7">
        <v>0</v>
      </c>
      <c r="I776" s="7">
        <v>0</v>
      </c>
      <c r="J776" s="7">
        <v>0</v>
      </c>
      <c r="K776" s="7">
        <v>0</v>
      </c>
      <c r="L776" s="7">
        <v>0</v>
      </c>
      <c r="M776" s="7">
        <v>0</v>
      </c>
      <c r="N776" s="7">
        <v>0</v>
      </c>
      <c r="O776" s="7">
        <v>0</v>
      </c>
      <c r="P776" s="6" t="s">
        <v>31</v>
      </c>
      <c r="Q776" s="39" t="s">
        <v>19</v>
      </c>
      <c r="R776" s="39" t="s">
        <v>29</v>
      </c>
      <c r="S776" s="39" t="s">
        <v>21</v>
      </c>
      <c r="T776" s="6" t="s">
        <v>21</v>
      </c>
    </row>
    <row r="777" spans="1:20" ht="12.75" customHeight="1">
      <c r="A777" s="6" t="s">
        <v>1867</v>
      </c>
      <c r="B777" s="6" t="s">
        <v>1867</v>
      </c>
      <c r="C777" s="6" t="s">
        <v>37</v>
      </c>
      <c r="D777" s="7">
        <v>0</v>
      </c>
      <c r="E777" s="7">
        <v>0</v>
      </c>
      <c r="F777" s="7">
        <v>0</v>
      </c>
      <c r="G777" s="7">
        <v>0</v>
      </c>
      <c r="H777" s="7">
        <v>0</v>
      </c>
      <c r="I777" s="7">
        <v>0</v>
      </c>
      <c r="J777" s="7">
        <v>0</v>
      </c>
      <c r="K777" s="7">
        <v>0</v>
      </c>
      <c r="L777" s="7">
        <v>0</v>
      </c>
      <c r="M777" s="7">
        <v>0</v>
      </c>
      <c r="N777" s="7">
        <v>0</v>
      </c>
      <c r="O777" s="7">
        <v>0</v>
      </c>
      <c r="P777" s="6" t="s">
        <v>18</v>
      </c>
      <c r="Q777" s="39" t="s">
        <v>19</v>
      </c>
      <c r="R777" s="39" t="s">
        <v>20</v>
      </c>
      <c r="S777" s="39" t="s">
        <v>21</v>
      </c>
      <c r="T777" s="6" t="s">
        <v>21</v>
      </c>
    </row>
    <row r="778" spans="1:20" ht="12.75" customHeight="1">
      <c r="A778" s="39" t="s">
        <v>914</v>
      </c>
      <c r="B778" s="6" t="s">
        <v>915</v>
      </c>
      <c r="C778" s="6" t="s">
        <v>37</v>
      </c>
      <c r="D778" s="7">
        <v>0.01</v>
      </c>
      <c r="E778" s="7">
        <v>0.06</v>
      </c>
      <c r="F778" s="7">
        <v>0.07</v>
      </c>
      <c r="G778" s="7">
        <v>0.09</v>
      </c>
      <c r="H778" s="7">
        <v>0.13</v>
      </c>
      <c r="I778" s="7">
        <v>0.26</v>
      </c>
      <c r="J778" s="7">
        <v>0.29</v>
      </c>
      <c r="K778" s="7">
        <v>0.25</v>
      </c>
      <c r="L778" s="7">
        <v>0.22</v>
      </c>
      <c r="M778" s="7">
        <v>0.15</v>
      </c>
      <c r="N778" s="7">
        <v>0.11</v>
      </c>
      <c r="O778" s="7">
        <v>0.07</v>
      </c>
      <c r="P778" s="6" t="s">
        <v>18</v>
      </c>
      <c r="Q778" s="39" t="s">
        <v>19</v>
      </c>
      <c r="R778" s="39" t="s">
        <v>20</v>
      </c>
      <c r="S778" s="39" t="s">
        <v>21</v>
      </c>
      <c r="T778" s="6" t="s">
        <v>21</v>
      </c>
    </row>
    <row r="779" spans="1:20" ht="12.75" customHeight="1">
      <c r="A779" s="39" t="s">
        <v>916</v>
      </c>
      <c r="B779" s="6" t="s">
        <v>917</v>
      </c>
      <c r="C779" s="6" t="s">
        <v>39</v>
      </c>
      <c r="D779" s="7">
        <v>0.37</v>
      </c>
      <c r="E779" s="7">
        <v>0.39</v>
      </c>
      <c r="F779" s="7">
        <v>0.35</v>
      </c>
      <c r="G779" s="7">
        <v>0.33</v>
      </c>
      <c r="H779" s="7">
        <v>0.35</v>
      </c>
      <c r="I779" s="7">
        <v>0.32</v>
      </c>
      <c r="J779" s="7">
        <v>0.3</v>
      </c>
      <c r="K779" s="7">
        <v>0.23</v>
      </c>
      <c r="L779" s="7">
        <v>0.24</v>
      </c>
      <c r="M779" s="7">
        <v>0.22</v>
      </c>
      <c r="N779" s="7">
        <v>0.3</v>
      </c>
      <c r="O779" s="7">
        <v>0.36</v>
      </c>
      <c r="P779" s="6" t="s">
        <v>18</v>
      </c>
      <c r="Q779" s="39" t="s">
        <v>25</v>
      </c>
      <c r="R779" s="39" t="s">
        <v>20</v>
      </c>
      <c r="S779" s="39" t="s">
        <v>21</v>
      </c>
      <c r="T779" s="6" t="s">
        <v>21</v>
      </c>
    </row>
    <row r="780" spans="1:20" ht="12.75" customHeight="1">
      <c r="A780" s="39" t="s">
        <v>918</v>
      </c>
      <c r="B780" s="6" t="s">
        <v>919</v>
      </c>
      <c r="C780" s="6" t="s">
        <v>37</v>
      </c>
      <c r="D780" s="7">
        <v>0.6</v>
      </c>
      <c r="E780" s="7">
        <v>4.5</v>
      </c>
      <c r="F780" s="7">
        <v>5.25</v>
      </c>
      <c r="G780" s="7">
        <v>6.6</v>
      </c>
      <c r="H780" s="7">
        <v>9.6</v>
      </c>
      <c r="I780" s="7">
        <v>19.65</v>
      </c>
      <c r="J780" s="7">
        <v>21.6</v>
      </c>
      <c r="K780" s="7">
        <v>18.6</v>
      </c>
      <c r="L780" s="7">
        <v>16.65</v>
      </c>
      <c r="M780" s="7">
        <v>11.1</v>
      </c>
      <c r="N780" s="7">
        <v>8.55</v>
      </c>
      <c r="O780" s="7">
        <v>5.25</v>
      </c>
      <c r="P780" s="6" t="s">
        <v>18</v>
      </c>
      <c r="Q780" s="39" t="s">
        <v>25</v>
      </c>
      <c r="R780" s="39" t="s">
        <v>20</v>
      </c>
      <c r="S780" s="39" t="s">
        <v>21</v>
      </c>
      <c r="T780" s="6" t="s">
        <v>21</v>
      </c>
    </row>
    <row r="781" spans="1:127" s="8" customFormat="1" ht="12.75" customHeight="1">
      <c r="A781" s="6" t="s">
        <v>1868</v>
      </c>
      <c r="B781" s="6" t="s">
        <v>2254</v>
      </c>
      <c r="C781" s="6" t="s">
        <v>41</v>
      </c>
      <c r="D781" s="7">
        <v>33.68</v>
      </c>
      <c r="E781" s="7">
        <v>20</v>
      </c>
      <c r="F781" s="7">
        <v>33.4</v>
      </c>
      <c r="G781" s="7">
        <v>36</v>
      </c>
      <c r="H781" s="7">
        <v>2.4</v>
      </c>
      <c r="I781" s="7">
        <v>6.4</v>
      </c>
      <c r="J781" s="7">
        <v>31.89</v>
      </c>
      <c r="K781" s="7">
        <v>30</v>
      </c>
      <c r="L781" s="7">
        <v>24</v>
      </c>
      <c r="M781" s="7">
        <v>16.4</v>
      </c>
      <c r="N781" s="7">
        <v>15.48</v>
      </c>
      <c r="O781" s="7">
        <v>20</v>
      </c>
      <c r="P781" s="6" t="s">
        <v>31</v>
      </c>
      <c r="Q781" s="39" t="s">
        <v>19</v>
      </c>
      <c r="R781" s="39" t="s">
        <v>20</v>
      </c>
      <c r="S781" s="39" t="s">
        <v>21</v>
      </c>
      <c r="T781" s="6" t="s">
        <v>2389</v>
      </c>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c r="DL781" s="6"/>
      <c r="DM781" s="6"/>
      <c r="DN781" s="6"/>
      <c r="DO781" s="6"/>
      <c r="DP781" s="6"/>
      <c r="DQ781" s="6"/>
      <c r="DR781" s="6"/>
      <c r="DS781" s="6"/>
      <c r="DT781" s="6"/>
      <c r="DU781" s="6"/>
      <c r="DV781" s="6"/>
      <c r="DW781" s="6"/>
    </row>
    <row r="782" spans="1:20" ht="12.75" customHeight="1">
      <c r="A782" s="6" t="s">
        <v>1869</v>
      </c>
      <c r="B782" s="6" t="s">
        <v>2255</v>
      </c>
      <c r="C782" s="6" t="s">
        <v>41</v>
      </c>
      <c r="D782" s="7">
        <v>24</v>
      </c>
      <c r="E782" s="7">
        <v>36</v>
      </c>
      <c r="F782" s="7">
        <v>40</v>
      </c>
      <c r="G782" s="7">
        <v>16</v>
      </c>
      <c r="H782" s="7">
        <v>16</v>
      </c>
      <c r="I782" s="7">
        <v>24.26</v>
      </c>
      <c r="J782" s="7">
        <v>36</v>
      </c>
      <c r="K782" s="7">
        <v>40</v>
      </c>
      <c r="L782" s="7">
        <v>40</v>
      </c>
      <c r="M782" s="7">
        <v>0</v>
      </c>
      <c r="N782" s="7">
        <v>0</v>
      </c>
      <c r="O782" s="7">
        <v>16.1</v>
      </c>
      <c r="P782" s="6" t="s">
        <v>31</v>
      </c>
      <c r="Q782" s="39" t="s">
        <v>19</v>
      </c>
      <c r="R782" s="39" t="s">
        <v>20</v>
      </c>
      <c r="S782" s="39" t="s">
        <v>21</v>
      </c>
      <c r="T782" s="6" t="s">
        <v>2389</v>
      </c>
    </row>
    <row r="783" spans="1:20" ht="12.75" customHeight="1">
      <c r="A783" s="39" t="s">
        <v>920</v>
      </c>
      <c r="B783" s="6" t="s">
        <v>810</v>
      </c>
      <c r="C783" s="6" t="s">
        <v>37</v>
      </c>
      <c r="D783" s="7">
        <v>0</v>
      </c>
      <c r="E783" s="7">
        <v>0</v>
      </c>
      <c r="F783" s="7">
        <v>0</v>
      </c>
      <c r="G783" s="7">
        <v>0</v>
      </c>
      <c r="H783" s="7">
        <v>0</v>
      </c>
      <c r="I783" s="7">
        <v>0</v>
      </c>
      <c r="J783" s="7">
        <v>0</v>
      </c>
      <c r="K783" s="7">
        <v>0</v>
      </c>
      <c r="L783" s="7">
        <v>0</v>
      </c>
      <c r="M783" s="7">
        <v>0</v>
      </c>
      <c r="N783" s="7">
        <v>0</v>
      </c>
      <c r="O783" s="7">
        <v>0</v>
      </c>
      <c r="P783" s="6" t="s">
        <v>18</v>
      </c>
      <c r="Q783" s="39" t="s">
        <v>25</v>
      </c>
      <c r="R783" s="39" t="s">
        <v>29</v>
      </c>
      <c r="S783" s="39" t="s">
        <v>21</v>
      </c>
      <c r="T783" s="6" t="s">
        <v>21</v>
      </c>
    </row>
    <row r="784" spans="1:20" ht="12.75" customHeight="1">
      <c r="A784" s="39" t="s">
        <v>921</v>
      </c>
      <c r="B784" s="6" t="s">
        <v>922</v>
      </c>
      <c r="C784" s="6" t="s">
        <v>23</v>
      </c>
      <c r="D784" s="7">
        <v>0</v>
      </c>
      <c r="E784" s="7">
        <v>0</v>
      </c>
      <c r="F784" s="7">
        <v>0</v>
      </c>
      <c r="G784" s="7">
        <v>0</v>
      </c>
      <c r="H784" s="7">
        <v>0</v>
      </c>
      <c r="I784" s="7">
        <v>0</v>
      </c>
      <c r="J784" s="7">
        <v>0</v>
      </c>
      <c r="K784" s="7">
        <v>0</v>
      </c>
      <c r="L784" s="7">
        <v>0</v>
      </c>
      <c r="M784" s="7">
        <v>0</v>
      </c>
      <c r="N784" s="7">
        <v>0</v>
      </c>
      <c r="O784" s="7">
        <v>0</v>
      </c>
      <c r="P784" s="6" t="s">
        <v>18</v>
      </c>
      <c r="Q784" s="39" t="s">
        <v>25</v>
      </c>
      <c r="R784" s="39" t="s">
        <v>29</v>
      </c>
      <c r="S784" s="39" t="s">
        <v>21</v>
      </c>
      <c r="T784" s="6" t="s">
        <v>21</v>
      </c>
    </row>
    <row r="785" spans="1:18" ht="12.75" customHeight="1">
      <c r="A785" s="6" t="s">
        <v>2363</v>
      </c>
      <c r="B785" s="6" t="s">
        <v>2378</v>
      </c>
      <c r="C785" s="6" t="s">
        <v>23</v>
      </c>
      <c r="D785" s="7">
        <v>0</v>
      </c>
      <c r="E785" s="7">
        <v>0</v>
      </c>
      <c r="F785" s="7">
        <v>0</v>
      </c>
      <c r="G785" s="7">
        <v>0</v>
      </c>
      <c r="H785" s="7">
        <v>0</v>
      </c>
      <c r="I785" s="7">
        <v>0</v>
      </c>
      <c r="J785" s="7">
        <v>0</v>
      </c>
      <c r="K785" s="7">
        <v>0</v>
      </c>
      <c r="L785" s="7">
        <v>0</v>
      </c>
      <c r="M785" s="7">
        <v>0</v>
      </c>
      <c r="N785" s="7">
        <v>0</v>
      </c>
      <c r="O785" s="7">
        <v>0</v>
      </c>
      <c r="P785" s="6" t="s">
        <v>18</v>
      </c>
      <c r="Q785" s="6" t="s">
        <v>25</v>
      </c>
      <c r="R785" s="6" t="s">
        <v>29</v>
      </c>
    </row>
    <row r="786" spans="1:20" ht="12.75" customHeight="1">
      <c r="A786" s="40" t="s">
        <v>923</v>
      </c>
      <c r="B786" s="6" t="s">
        <v>924</v>
      </c>
      <c r="C786" s="6" t="s">
        <v>23</v>
      </c>
      <c r="D786" s="7">
        <v>2.16</v>
      </c>
      <c r="E786" s="7">
        <v>2.09</v>
      </c>
      <c r="F786" s="7">
        <v>2.58</v>
      </c>
      <c r="G786" s="7">
        <v>3.41</v>
      </c>
      <c r="H786" s="7">
        <v>3.27</v>
      </c>
      <c r="I786" s="7">
        <v>2.96</v>
      </c>
      <c r="J786" s="7">
        <v>2.19</v>
      </c>
      <c r="K786" s="7">
        <v>1.66</v>
      </c>
      <c r="L786" s="7">
        <v>0.76</v>
      </c>
      <c r="M786" s="7">
        <v>0</v>
      </c>
      <c r="N786" s="7">
        <v>0</v>
      </c>
      <c r="O786" s="7">
        <v>1.16</v>
      </c>
      <c r="P786" s="6" t="s">
        <v>18</v>
      </c>
      <c r="Q786" s="39" t="s">
        <v>25</v>
      </c>
      <c r="R786" s="39" t="s">
        <v>20</v>
      </c>
      <c r="S786" s="39" t="s">
        <v>21</v>
      </c>
      <c r="T786" s="6" t="s">
        <v>21</v>
      </c>
    </row>
    <row r="787" spans="1:20" ht="12.75" customHeight="1">
      <c r="A787" s="40" t="s">
        <v>925</v>
      </c>
      <c r="B787" s="6" t="s">
        <v>926</v>
      </c>
      <c r="C787" s="6" t="s">
        <v>23</v>
      </c>
      <c r="D787" s="7">
        <v>0</v>
      </c>
      <c r="E787" s="7">
        <v>0</v>
      </c>
      <c r="F787" s="7">
        <v>0</v>
      </c>
      <c r="G787" s="7">
        <v>0</v>
      </c>
      <c r="H787" s="7">
        <v>0</v>
      </c>
      <c r="I787" s="7">
        <v>0</v>
      </c>
      <c r="J787" s="7">
        <v>0</v>
      </c>
      <c r="K787" s="7">
        <v>0</v>
      </c>
      <c r="L787" s="7">
        <v>0</v>
      </c>
      <c r="M787" s="7">
        <v>0</v>
      </c>
      <c r="N787" s="7">
        <v>0</v>
      </c>
      <c r="O787" s="7">
        <v>0</v>
      </c>
      <c r="P787" s="6" t="s">
        <v>18</v>
      </c>
      <c r="Q787" s="39" t="s">
        <v>25</v>
      </c>
      <c r="R787" s="39" t="s">
        <v>20</v>
      </c>
      <c r="S787" s="39" t="s">
        <v>21</v>
      </c>
      <c r="T787" s="6" t="s">
        <v>21</v>
      </c>
    </row>
    <row r="788" spans="1:20" ht="12.75" customHeight="1">
      <c r="A788" s="6" t="s">
        <v>1870</v>
      </c>
      <c r="B788" s="6" t="s">
        <v>2256</v>
      </c>
      <c r="C788" s="6" t="s">
        <v>23</v>
      </c>
      <c r="D788" s="7">
        <v>0</v>
      </c>
      <c r="E788" s="7">
        <v>0</v>
      </c>
      <c r="F788" s="7">
        <v>0</v>
      </c>
      <c r="G788" s="7">
        <v>0</v>
      </c>
      <c r="H788" s="7">
        <v>5.2</v>
      </c>
      <c r="I788" s="7">
        <v>12.74</v>
      </c>
      <c r="J788" s="7">
        <v>4.8</v>
      </c>
      <c r="K788" s="7">
        <v>0</v>
      </c>
      <c r="L788" s="7">
        <v>0</v>
      </c>
      <c r="M788" s="7">
        <v>0</v>
      </c>
      <c r="N788" s="7">
        <v>0</v>
      </c>
      <c r="O788" s="7">
        <v>0</v>
      </c>
      <c r="P788" s="6" t="s">
        <v>31</v>
      </c>
      <c r="Q788" s="39" t="s">
        <v>25</v>
      </c>
      <c r="R788" s="39" t="s">
        <v>20</v>
      </c>
      <c r="S788" s="39" t="s">
        <v>21</v>
      </c>
      <c r="T788" s="6" t="s">
        <v>21</v>
      </c>
    </row>
    <row r="789" spans="1:20" ht="12.75" customHeight="1">
      <c r="A789" s="40" t="s">
        <v>927</v>
      </c>
      <c r="B789" s="6" t="s">
        <v>928</v>
      </c>
      <c r="C789" s="6" t="s">
        <v>23</v>
      </c>
      <c r="D789" s="7">
        <v>0</v>
      </c>
      <c r="E789" s="7">
        <v>0</v>
      </c>
      <c r="F789" s="7">
        <v>0</v>
      </c>
      <c r="G789" s="7">
        <v>0</v>
      </c>
      <c r="H789" s="7">
        <v>0</v>
      </c>
      <c r="I789" s="7">
        <v>0</v>
      </c>
      <c r="J789" s="7">
        <v>0</v>
      </c>
      <c r="K789" s="7">
        <v>0</v>
      </c>
      <c r="L789" s="7">
        <v>0</v>
      </c>
      <c r="M789" s="7">
        <v>0</v>
      </c>
      <c r="N789" s="7">
        <v>0</v>
      </c>
      <c r="O789" s="7">
        <v>0</v>
      </c>
      <c r="P789" s="6" t="s">
        <v>18</v>
      </c>
      <c r="Q789" s="39" t="s">
        <v>25</v>
      </c>
      <c r="R789" s="39" t="s">
        <v>29</v>
      </c>
      <c r="S789" s="39" t="s">
        <v>21</v>
      </c>
      <c r="T789" s="6" t="s">
        <v>21</v>
      </c>
    </row>
    <row r="790" spans="1:20" ht="12.75" customHeight="1">
      <c r="A790" s="40" t="s">
        <v>929</v>
      </c>
      <c r="B790" s="6" t="s">
        <v>930</v>
      </c>
      <c r="C790" s="6" t="s">
        <v>23</v>
      </c>
      <c r="D790" s="7">
        <v>0</v>
      </c>
      <c r="E790" s="7">
        <v>0</v>
      </c>
      <c r="F790" s="7">
        <v>0</v>
      </c>
      <c r="G790" s="7">
        <v>0</v>
      </c>
      <c r="H790" s="7">
        <v>0</v>
      </c>
      <c r="I790" s="7">
        <v>0</v>
      </c>
      <c r="J790" s="7">
        <v>0</v>
      </c>
      <c r="K790" s="7">
        <v>0</v>
      </c>
      <c r="L790" s="7">
        <v>0</v>
      </c>
      <c r="M790" s="7">
        <v>0</v>
      </c>
      <c r="N790" s="7">
        <v>0</v>
      </c>
      <c r="O790" s="7">
        <v>0</v>
      </c>
      <c r="P790" s="6" t="s">
        <v>18</v>
      </c>
      <c r="Q790" s="39" t="s">
        <v>25</v>
      </c>
      <c r="R790" s="39" t="s">
        <v>29</v>
      </c>
      <c r="S790" s="39" t="s">
        <v>21</v>
      </c>
      <c r="T790" s="6" t="s">
        <v>21</v>
      </c>
    </row>
    <row r="791" spans="1:20" ht="12.75" customHeight="1">
      <c r="A791" s="6" t="s">
        <v>1871</v>
      </c>
      <c r="B791" s="6" t="s">
        <v>2257</v>
      </c>
      <c r="C791" s="6" t="s">
        <v>37</v>
      </c>
      <c r="D791" s="7">
        <v>44</v>
      </c>
      <c r="E791" s="7">
        <v>44</v>
      </c>
      <c r="F791" s="7">
        <v>44</v>
      </c>
      <c r="G791" s="7">
        <v>44</v>
      </c>
      <c r="H791" s="7">
        <v>44</v>
      </c>
      <c r="I791" s="7">
        <v>44</v>
      </c>
      <c r="J791" s="7">
        <v>44</v>
      </c>
      <c r="K791" s="7">
        <v>44</v>
      </c>
      <c r="L791" s="7">
        <v>44</v>
      </c>
      <c r="M791" s="7">
        <v>44</v>
      </c>
      <c r="N791" s="7">
        <v>44</v>
      </c>
      <c r="O791" s="7">
        <v>44</v>
      </c>
      <c r="P791" s="6" t="s">
        <v>31</v>
      </c>
      <c r="Q791" s="39" t="s">
        <v>19</v>
      </c>
      <c r="R791" s="39" t="s">
        <v>20</v>
      </c>
      <c r="S791" s="39" t="s">
        <v>21</v>
      </c>
      <c r="T791" s="6" t="s">
        <v>21</v>
      </c>
    </row>
    <row r="792" spans="1:20" ht="12.75" customHeight="1">
      <c r="A792" s="39" t="s">
        <v>931</v>
      </c>
      <c r="B792" s="6" t="s">
        <v>932</v>
      </c>
      <c r="C792" s="6" t="s">
        <v>23</v>
      </c>
      <c r="D792" s="7">
        <v>0.02</v>
      </c>
      <c r="E792" s="7">
        <v>0.11</v>
      </c>
      <c r="F792" s="7">
        <v>0.13</v>
      </c>
      <c r="G792" s="7">
        <v>0.17</v>
      </c>
      <c r="H792" s="7">
        <v>0.24</v>
      </c>
      <c r="I792" s="7">
        <v>0.49</v>
      </c>
      <c r="J792" s="7">
        <v>0.54</v>
      </c>
      <c r="K792" s="7">
        <v>0.47</v>
      </c>
      <c r="L792" s="7">
        <v>0.42</v>
      </c>
      <c r="M792" s="7">
        <v>0.28</v>
      </c>
      <c r="N792" s="7">
        <v>0.21</v>
      </c>
      <c r="O792" s="7">
        <v>0.13</v>
      </c>
      <c r="P792" s="6" t="s">
        <v>18</v>
      </c>
      <c r="Q792" s="39" t="s">
        <v>25</v>
      </c>
      <c r="R792" s="39" t="s">
        <v>20</v>
      </c>
      <c r="S792" s="39" t="s">
        <v>21</v>
      </c>
      <c r="T792" s="6" t="s">
        <v>21</v>
      </c>
    </row>
    <row r="793" spans="1:20" ht="12.75" customHeight="1">
      <c r="A793" s="39" t="s">
        <v>933</v>
      </c>
      <c r="B793" s="6" t="s">
        <v>934</v>
      </c>
      <c r="C793" s="6" t="s">
        <v>23</v>
      </c>
      <c r="D793" s="7">
        <v>0.01</v>
      </c>
      <c r="E793" s="7">
        <v>0.09</v>
      </c>
      <c r="F793" s="7">
        <v>0.11</v>
      </c>
      <c r="G793" s="7">
        <v>0.13</v>
      </c>
      <c r="H793" s="7">
        <v>0.19</v>
      </c>
      <c r="I793" s="7">
        <v>0.39</v>
      </c>
      <c r="J793" s="7">
        <v>0.43</v>
      </c>
      <c r="K793" s="7">
        <v>0.37</v>
      </c>
      <c r="L793" s="7">
        <v>0.33</v>
      </c>
      <c r="M793" s="7">
        <v>0.22</v>
      </c>
      <c r="N793" s="7">
        <v>0.17</v>
      </c>
      <c r="O793" s="7">
        <v>0.11</v>
      </c>
      <c r="P793" s="6" t="s">
        <v>18</v>
      </c>
      <c r="Q793" s="39" t="s">
        <v>25</v>
      </c>
      <c r="R793" s="39" t="s">
        <v>20</v>
      </c>
      <c r="S793" s="39" t="s">
        <v>21</v>
      </c>
      <c r="T793" s="6" t="s">
        <v>21</v>
      </c>
    </row>
    <row r="794" spans="1:20" ht="12.75" customHeight="1">
      <c r="A794" s="6" t="s">
        <v>1872</v>
      </c>
      <c r="B794" s="6" t="s">
        <v>2258</v>
      </c>
      <c r="C794" s="6" t="s">
        <v>39</v>
      </c>
      <c r="D794" s="7">
        <v>178.87</v>
      </c>
      <c r="E794" s="7">
        <v>178.87</v>
      </c>
      <c r="F794" s="7">
        <v>178.87</v>
      </c>
      <c r="G794" s="7">
        <v>178.87</v>
      </c>
      <c r="H794" s="7">
        <v>178.87</v>
      </c>
      <c r="I794" s="7">
        <v>178.87</v>
      </c>
      <c r="J794" s="7">
        <v>178.87</v>
      </c>
      <c r="K794" s="7">
        <v>178.87</v>
      </c>
      <c r="L794" s="7">
        <v>178.87</v>
      </c>
      <c r="M794" s="7">
        <v>178.87</v>
      </c>
      <c r="N794" s="7">
        <v>178.87</v>
      </c>
      <c r="O794" s="7">
        <v>178.87</v>
      </c>
      <c r="P794" s="6" t="s">
        <v>31</v>
      </c>
      <c r="Q794" s="39" t="s">
        <v>25</v>
      </c>
      <c r="R794" s="39" t="s">
        <v>20</v>
      </c>
      <c r="S794" s="39" t="s">
        <v>21</v>
      </c>
      <c r="T794" s="6" t="s">
        <v>21</v>
      </c>
    </row>
    <row r="795" spans="1:20" ht="12.75" customHeight="1">
      <c r="A795" s="6" t="s">
        <v>1873</v>
      </c>
      <c r="B795" s="6" t="s">
        <v>2259</v>
      </c>
      <c r="C795" s="6" t="s">
        <v>39</v>
      </c>
      <c r="D795" s="7">
        <v>174.29</v>
      </c>
      <c r="E795" s="7">
        <v>174.29</v>
      </c>
      <c r="F795" s="7">
        <v>174.29</v>
      </c>
      <c r="G795" s="7">
        <v>174.29</v>
      </c>
      <c r="H795" s="7">
        <v>174.29</v>
      </c>
      <c r="I795" s="7">
        <v>174.29</v>
      </c>
      <c r="J795" s="7">
        <v>174.29</v>
      </c>
      <c r="K795" s="7">
        <v>174.29</v>
      </c>
      <c r="L795" s="7">
        <v>174.29</v>
      </c>
      <c r="M795" s="7">
        <v>174.29</v>
      </c>
      <c r="N795" s="7">
        <v>174.29</v>
      </c>
      <c r="O795" s="7">
        <v>174.29</v>
      </c>
      <c r="P795" s="6" t="s">
        <v>31</v>
      </c>
      <c r="Q795" s="39" t="s">
        <v>25</v>
      </c>
      <c r="R795" s="39" t="s">
        <v>20</v>
      </c>
      <c r="S795" s="39" t="s">
        <v>21</v>
      </c>
      <c r="T795" s="6" t="s">
        <v>21</v>
      </c>
    </row>
    <row r="796" spans="1:20" ht="12.75" customHeight="1">
      <c r="A796" s="6" t="s">
        <v>1874</v>
      </c>
      <c r="B796" s="6" t="s">
        <v>2260</v>
      </c>
      <c r="C796" s="6" t="s">
        <v>39</v>
      </c>
      <c r="D796" s="7">
        <v>480</v>
      </c>
      <c r="E796" s="7">
        <v>480</v>
      </c>
      <c r="F796" s="7">
        <v>480</v>
      </c>
      <c r="G796" s="7">
        <v>480</v>
      </c>
      <c r="H796" s="7">
        <v>480</v>
      </c>
      <c r="I796" s="7">
        <v>480</v>
      </c>
      <c r="J796" s="7">
        <v>480</v>
      </c>
      <c r="K796" s="7">
        <v>480</v>
      </c>
      <c r="L796" s="7">
        <v>480</v>
      </c>
      <c r="M796" s="7">
        <v>480</v>
      </c>
      <c r="N796" s="7">
        <v>480</v>
      </c>
      <c r="O796" s="7">
        <v>480</v>
      </c>
      <c r="P796" s="6" t="s">
        <v>31</v>
      </c>
      <c r="Q796" s="39" t="s">
        <v>25</v>
      </c>
      <c r="R796" s="39" t="s">
        <v>20</v>
      </c>
      <c r="S796" s="39" t="s">
        <v>21</v>
      </c>
      <c r="T796" s="6" t="s">
        <v>21</v>
      </c>
    </row>
    <row r="797" spans="1:20" ht="12.75" customHeight="1">
      <c r="A797" s="39" t="s">
        <v>935</v>
      </c>
      <c r="B797" s="6" t="s">
        <v>936</v>
      </c>
      <c r="C797" s="6" t="s">
        <v>27</v>
      </c>
      <c r="D797" s="7">
        <v>0</v>
      </c>
      <c r="E797" s="7">
        <v>0</v>
      </c>
      <c r="F797" s="7">
        <v>0</v>
      </c>
      <c r="G797" s="7">
        <v>0</v>
      </c>
      <c r="H797" s="7">
        <v>0</v>
      </c>
      <c r="I797" s="7">
        <v>0</v>
      </c>
      <c r="J797" s="7">
        <v>0</v>
      </c>
      <c r="K797" s="7">
        <v>0</v>
      </c>
      <c r="L797" s="7">
        <v>0</v>
      </c>
      <c r="M797" s="7">
        <v>0</v>
      </c>
      <c r="N797" s="7">
        <v>0</v>
      </c>
      <c r="O797" s="7">
        <v>0</v>
      </c>
      <c r="P797" s="6" t="s">
        <v>18</v>
      </c>
      <c r="Q797" s="39" t="s">
        <v>19</v>
      </c>
      <c r="R797" s="39" t="s">
        <v>29</v>
      </c>
      <c r="S797" s="39" t="s">
        <v>21</v>
      </c>
      <c r="T797" s="6" t="s">
        <v>21</v>
      </c>
    </row>
    <row r="798" spans="1:20" ht="12.75" customHeight="1">
      <c r="A798" s="39" t="s">
        <v>937</v>
      </c>
      <c r="B798" s="6" t="s">
        <v>938</v>
      </c>
      <c r="C798" s="6" t="s">
        <v>39</v>
      </c>
      <c r="D798" s="7">
        <v>1.77</v>
      </c>
      <c r="E798" s="7">
        <v>1.88</v>
      </c>
      <c r="F798" s="7">
        <v>1.65</v>
      </c>
      <c r="G798" s="7">
        <v>1.58</v>
      </c>
      <c r="H798" s="7">
        <v>1.68</v>
      </c>
      <c r="I798" s="7">
        <v>1.54</v>
      </c>
      <c r="J798" s="7">
        <v>1.43</v>
      </c>
      <c r="K798" s="7">
        <v>1.09</v>
      </c>
      <c r="L798" s="7">
        <v>1.12</v>
      </c>
      <c r="M798" s="7">
        <v>1.04</v>
      </c>
      <c r="N798" s="7">
        <v>1.41</v>
      </c>
      <c r="O798" s="7">
        <v>1.7</v>
      </c>
      <c r="P798" s="6" t="s">
        <v>18</v>
      </c>
      <c r="Q798" s="39" t="s">
        <v>25</v>
      </c>
      <c r="R798" s="39" t="s">
        <v>20</v>
      </c>
      <c r="S798" s="39" t="s">
        <v>21</v>
      </c>
      <c r="T798" s="6" t="s">
        <v>21</v>
      </c>
    </row>
    <row r="799" spans="1:20" ht="12.75" customHeight="1">
      <c r="A799" s="39" t="s">
        <v>939</v>
      </c>
      <c r="B799" s="6" t="s">
        <v>940</v>
      </c>
      <c r="C799" s="6" t="s">
        <v>43</v>
      </c>
      <c r="D799" s="7">
        <v>0.03</v>
      </c>
      <c r="E799" s="7">
        <v>0.26</v>
      </c>
      <c r="F799" s="7">
        <v>0.3</v>
      </c>
      <c r="G799" s="7">
        <v>0.37</v>
      </c>
      <c r="H799" s="7">
        <v>0.54</v>
      </c>
      <c r="I799" s="7">
        <v>1.11</v>
      </c>
      <c r="J799" s="7">
        <v>1.22</v>
      </c>
      <c r="K799" s="7">
        <v>1.05</v>
      </c>
      <c r="L799" s="7">
        <v>0.94</v>
      </c>
      <c r="M799" s="7">
        <v>0.63</v>
      </c>
      <c r="N799" s="7">
        <v>0.48</v>
      </c>
      <c r="O799" s="7">
        <v>0.3</v>
      </c>
      <c r="P799" s="6" t="s">
        <v>18</v>
      </c>
      <c r="Q799" s="39" t="s">
        <v>19</v>
      </c>
      <c r="R799" s="39" t="s">
        <v>90</v>
      </c>
      <c r="S799" s="39" t="s">
        <v>1585</v>
      </c>
      <c r="T799" s="6" t="s">
        <v>1477</v>
      </c>
    </row>
    <row r="800" spans="1:20" ht="12.75" customHeight="1">
      <c r="A800" s="39" t="s">
        <v>941</v>
      </c>
      <c r="B800" s="6" t="s">
        <v>942</v>
      </c>
      <c r="C800" s="6" t="s">
        <v>43</v>
      </c>
      <c r="D800" s="7">
        <v>0.01</v>
      </c>
      <c r="E800" s="7">
        <v>0.06</v>
      </c>
      <c r="F800" s="7">
        <v>0.07</v>
      </c>
      <c r="G800" s="7">
        <v>0.09</v>
      </c>
      <c r="H800" s="7">
        <v>0.13</v>
      </c>
      <c r="I800" s="7">
        <v>0.26</v>
      </c>
      <c r="J800" s="7">
        <v>0.29</v>
      </c>
      <c r="K800" s="7">
        <v>0.25</v>
      </c>
      <c r="L800" s="7">
        <v>0.22</v>
      </c>
      <c r="M800" s="7">
        <v>0.15</v>
      </c>
      <c r="N800" s="7">
        <v>0.11</v>
      </c>
      <c r="O800" s="7">
        <v>0.07</v>
      </c>
      <c r="P800" s="6" t="s">
        <v>18</v>
      </c>
      <c r="Q800" s="39" t="s">
        <v>19</v>
      </c>
      <c r="R800" s="39" t="s">
        <v>90</v>
      </c>
      <c r="S800" s="39" t="s">
        <v>1585</v>
      </c>
      <c r="T800" s="6" t="s">
        <v>1477</v>
      </c>
    </row>
    <row r="801" spans="1:20" ht="12.75" customHeight="1">
      <c r="A801" s="40" t="s">
        <v>943</v>
      </c>
      <c r="B801" s="6" t="s">
        <v>944</v>
      </c>
      <c r="C801" s="6" t="s">
        <v>43</v>
      </c>
      <c r="D801" s="7">
        <v>0.46</v>
      </c>
      <c r="E801" s="7">
        <v>0.45</v>
      </c>
      <c r="F801" s="7">
        <v>0.4</v>
      </c>
      <c r="G801" s="7">
        <v>0.38</v>
      </c>
      <c r="H801" s="7">
        <v>0.35</v>
      </c>
      <c r="I801" s="7">
        <v>0.4</v>
      </c>
      <c r="J801" s="7">
        <v>0.35</v>
      </c>
      <c r="K801" s="7">
        <v>0.41</v>
      </c>
      <c r="L801" s="7">
        <v>0.1</v>
      </c>
      <c r="M801" s="7">
        <v>0.3</v>
      </c>
      <c r="N801" s="7">
        <v>0.39</v>
      </c>
      <c r="O801" s="7">
        <v>0.29</v>
      </c>
      <c r="P801" s="6" t="s">
        <v>18</v>
      </c>
      <c r="Q801" s="39" t="s">
        <v>19</v>
      </c>
      <c r="R801" s="39" t="s">
        <v>20</v>
      </c>
      <c r="S801" s="39" t="s">
        <v>21</v>
      </c>
      <c r="T801" s="6" t="s">
        <v>21</v>
      </c>
    </row>
    <row r="802" spans="1:20" ht="12.75" customHeight="1">
      <c r="A802" s="40" t="s">
        <v>945</v>
      </c>
      <c r="B802" s="6" t="s">
        <v>946</v>
      </c>
      <c r="C802" s="6" t="s">
        <v>37</v>
      </c>
      <c r="D802" s="7">
        <v>0.14</v>
      </c>
      <c r="E802" s="7">
        <v>0.19</v>
      </c>
      <c r="F802" s="7">
        <v>0.3</v>
      </c>
      <c r="G802" s="7">
        <v>4.6</v>
      </c>
      <c r="H802" s="7">
        <v>4.35</v>
      </c>
      <c r="I802" s="7">
        <v>3.37</v>
      </c>
      <c r="J802" s="7">
        <v>6.23</v>
      </c>
      <c r="K802" s="7">
        <v>4.72</v>
      </c>
      <c r="L802" s="7">
        <v>2.9</v>
      </c>
      <c r="M802" s="7">
        <v>1.66</v>
      </c>
      <c r="N802" s="7">
        <v>0.29</v>
      </c>
      <c r="O802" s="7">
        <v>0</v>
      </c>
      <c r="P802" s="6" t="s">
        <v>18</v>
      </c>
      <c r="Q802" s="39" t="s">
        <v>19</v>
      </c>
      <c r="R802" s="39" t="s">
        <v>20</v>
      </c>
      <c r="S802" s="39" t="s">
        <v>21</v>
      </c>
      <c r="T802" s="6" t="s">
        <v>21</v>
      </c>
    </row>
    <row r="803" spans="1:20" ht="12.75" customHeight="1">
      <c r="A803" s="40" t="s">
        <v>947</v>
      </c>
      <c r="B803" s="6" t="s">
        <v>948</v>
      </c>
      <c r="C803" s="6" t="s">
        <v>41</v>
      </c>
      <c r="D803" s="7">
        <v>0.13</v>
      </c>
      <c r="E803" s="7">
        <v>0.38</v>
      </c>
      <c r="F803" s="7">
        <v>0.39</v>
      </c>
      <c r="G803" s="7">
        <v>0.6</v>
      </c>
      <c r="H803" s="7">
        <v>0.73</v>
      </c>
      <c r="I803" s="7">
        <v>0.6</v>
      </c>
      <c r="J803" s="7">
        <v>0.51</v>
      </c>
      <c r="K803" s="7">
        <v>0.59</v>
      </c>
      <c r="L803" s="7">
        <v>0.53</v>
      </c>
      <c r="M803" s="7">
        <v>0.08</v>
      </c>
      <c r="N803" s="7">
        <v>0.02</v>
      </c>
      <c r="O803" s="7">
        <v>0.05</v>
      </c>
      <c r="P803" s="6" t="s">
        <v>18</v>
      </c>
      <c r="Q803" s="39" t="s">
        <v>19</v>
      </c>
      <c r="R803" s="39" t="s">
        <v>20</v>
      </c>
      <c r="S803" s="39" t="s">
        <v>21</v>
      </c>
      <c r="T803" s="6" t="s">
        <v>21</v>
      </c>
    </row>
    <row r="804" spans="1:20" ht="12.75" customHeight="1">
      <c r="A804" s="40" t="s">
        <v>949</v>
      </c>
      <c r="B804" s="6" t="s">
        <v>950</v>
      </c>
      <c r="C804" s="6" t="s">
        <v>37</v>
      </c>
      <c r="D804" s="7">
        <v>0.2</v>
      </c>
      <c r="E804" s="7">
        <v>0.22</v>
      </c>
      <c r="F804" s="7">
        <v>0.28</v>
      </c>
      <c r="G804" s="7">
        <v>0.29</v>
      </c>
      <c r="H804" s="7">
        <v>0.26</v>
      </c>
      <c r="I804" s="7">
        <v>0.23</v>
      </c>
      <c r="J804" s="7">
        <v>0.21</v>
      </c>
      <c r="K804" s="7">
        <v>0.2</v>
      </c>
      <c r="L804" s="7">
        <v>0.17</v>
      </c>
      <c r="M804" s="7">
        <v>0.16</v>
      </c>
      <c r="N804" s="7">
        <v>0.17</v>
      </c>
      <c r="O804" s="7">
        <v>0.16</v>
      </c>
      <c r="P804" s="6" t="s">
        <v>18</v>
      </c>
      <c r="Q804" s="39" t="s">
        <v>19</v>
      </c>
      <c r="R804" s="39" t="s">
        <v>20</v>
      </c>
      <c r="S804" s="39" t="s">
        <v>21</v>
      </c>
      <c r="T804" s="6" t="s">
        <v>21</v>
      </c>
    </row>
    <row r="805" spans="1:20" ht="12.75" customHeight="1">
      <c r="A805" s="39" t="s">
        <v>951</v>
      </c>
      <c r="B805" s="6" t="s">
        <v>952</v>
      </c>
      <c r="C805" s="6" t="s">
        <v>37</v>
      </c>
      <c r="D805" s="7">
        <v>0.01</v>
      </c>
      <c r="E805" s="7">
        <v>0.09</v>
      </c>
      <c r="F805" s="7">
        <v>0.1</v>
      </c>
      <c r="G805" s="7">
        <v>0.13</v>
      </c>
      <c r="H805" s="7">
        <v>0.19</v>
      </c>
      <c r="I805" s="7">
        <v>0.39</v>
      </c>
      <c r="J805" s="7">
        <v>0.43</v>
      </c>
      <c r="K805" s="7">
        <v>0.37</v>
      </c>
      <c r="L805" s="7">
        <v>0.33</v>
      </c>
      <c r="M805" s="7">
        <v>0.22</v>
      </c>
      <c r="N805" s="7">
        <v>0.17</v>
      </c>
      <c r="O805" s="7">
        <v>0.1</v>
      </c>
      <c r="P805" s="6" t="s">
        <v>18</v>
      </c>
      <c r="Q805" s="39" t="s">
        <v>25</v>
      </c>
      <c r="R805" s="39" t="s">
        <v>20</v>
      </c>
      <c r="S805" s="39" t="s">
        <v>21</v>
      </c>
      <c r="T805" s="6" t="s">
        <v>21</v>
      </c>
    </row>
    <row r="806" spans="1:20" ht="12.75" customHeight="1">
      <c r="A806" s="6" t="s">
        <v>1875</v>
      </c>
      <c r="B806" s="6" t="s">
        <v>2261</v>
      </c>
      <c r="C806" s="6" t="s">
        <v>41</v>
      </c>
      <c r="D806" s="7">
        <v>5.12</v>
      </c>
      <c r="E806" s="7">
        <v>4.08</v>
      </c>
      <c r="F806" s="7">
        <v>6.58</v>
      </c>
      <c r="G806" s="7">
        <v>10.25</v>
      </c>
      <c r="H806" s="7">
        <v>9.86</v>
      </c>
      <c r="I806" s="7">
        <v>5.96</v>
      </c>
      <c r="J806" s="7">
        <v>6.74</v>
      </c>
      <c r="K806" s="7">
        <v>5.94</v>
      </c>
      <c r="L806" s="7">
        <v>4.69</v>
      </c>
      <c r="M806" s="7">
        <v>2.11</v>
      </c>
      <c r="N806" s="7">
        <v>1.04</v>
      </c>
      <c r="O806" s="7">
        <v>6.62</v>
      </c>
      <c r="P806" s="6" t="s">
        <v>31</v>
      </c>
      <c r="Q806" s="39" t="s">
        <v>19</v>
      </c>
      <c r="R806" s="39" t="s">
        <v>20</v>
      </c>
      <c r="S806" s="39" t="s">
        <v>21</v>
      </c>
      <c r="T806" s="6" t="s">
        <v>21</v>
      </c>
    </row>
    <row r="807" spans="1:20" ht="12.75" customHeight="1">
      <c r="A807" s="39" t="s">
        <v>953</v>
      </c>
      <c r="B807" s="6" t="s">
        <v>954</v>
      </c>
      <c r="C807" s="6" t="s">
        <v>37</v>
      </c>
      <c r="D807" s="7">
        <v>24.74</v>
      </c>
      <c r="E807" s="7">
        <v>26.31</v>
      </c>
      <c r="F807" s="7">
        <v>23.12</v>
      </c>
      <c r="G807" s="7">
        <v>22.15</v>
      </c>
      <c r="H807" s="7">
        <v>23.55</v>
      </c>
      <c r="I807" s="7">
        <v>21.59</v>
      </c>
      <c r="J807" s="7">
        <v>20.06</v>
      </c>
      <c r="K807" s="7">
        <v>15.24</v>
      </c>
      <c r="L807" s="7">
        <v>15.74</v>
      </c>
      <c r="M807" s="7">
        <v>14.61</v>
      </c>
      <c r="N807" s="7">
        <v>19.68</v>
      </c>
      <c r="O807" s="7">
        <v>23.84</v>
      </c>
      <c r="P807" s="6" t="s">
        <v>18</v>
      </c>
      <c r="Q807" s="39" t="s">
        <v>25</v>
      </c>
      <c r="R807" s="39" t="s">
        <v>20</v>
      </c>
      <c r="S807" s="39" t="s">
        <v>21</v>
      </c>
      <c r="T807" s="6" t="s">
        <v>21</v>
      </c>
    </row>
    <row r="808" spans="1:20" ht="12.75" customHeight="1">
      <c r="A808" s="39" t="s">
        <v>955</v>
      </c>
      <c r="B808" s="6" t="s">
        <v>956</v>
      </c>
      <c r="C808" s="6" t="s">
        <v>23</v>
      </c>
      <c r="D808" s="7">
        <v>0.01</v>
      </c>
      <c r="E808" s="7">
        <v>0.09</v>
      </c>
      <c r="F808" s="7">
        <v>0.11</v>
      </c>
      <c r="G808" s="7">
        <v>0.13</v>
      </c>
      <c r="H808" s="7">
        <v>0.19</v>
      </c>
      <c r="I808" s="7">
        <v>0.39</v>
      </c>
      <c r="J808" s="7">
        <v>0.43</v>
      </c>
      <c r="K808" s="7">
        <v>0.37</v>
      </c>
      <c r="L808" s="7">
        <v>0.33</v>
      </c>
      <c r="M808" s="7">
        <v>0.22</v>
      </c>
      <c r="N808" s="7">
        <v>0.17</v>
      </c>
      <c r="O808" s="7">
        <v>0.11</v>
      </c>
      <c r="P808" s="6" t="s">
        <v>18</v>
      </c>
      <c r="Q808" s="39" t="s">
        <v>25</v>
      </c>
      <c r="R808" s="39" t="s">
        <v>20</v>
      </c>
      <c r="S808" s="39" t="s">
        <v>21</v>
      </c>
      <c r="T808" s="6" t="s">
        <v>21</v>
      </c>
    </row>
    <row r="809" spans="1:20" ht="12.75" customHeight="1">
      <c r="A809" s="39" t="s">
        <v>957</v>
      </c>
      <c r="B809" s="6" t="s">
        <v>958</v>
      </c>
      <c r="C809" s="6" t="s">
        <v>23</v>
      </c>
      <c r="D809" s="7">
        <v>0.08</v>
      </c>
      <c r="E809" s="7">
        <v>0.6</v>
      </c>
      <c r="F809" s="7">
        <v>0.7</v>
      </c>
      <c r="G809" s="7">
        <v>0.88</v>
      </c>
      <c r="H809" s="7">
        <v>1.28</v>
      </c>
      <c r="I809" s="7">
        <v>2.62</v>
      </c>
      <c r="J809" s="7">
        <v>2.88</v>
      </c>
      <c r="K809" s="7">
        <v>2.48</v>
      </c>
      <c r="L809" s="7">
        <v>2.22</v>
      </c>
      <c r="M809" s="7">
        <v>1.48</v>
      </c>
      <c r="N809" s="7">
        <v>1.14</v>
      </c>
      <c r="O809" s="7">
        <v>0.7</v>
      </c>
      <c r="P809" s="6" t="s">
        <v>18</v>
      </c>
      <c r="Q809" s="39" t="s">
        <v>25</v>
      </c>
      <c r="R809" s="39" t="s">
        <v>20</v>
      </c>
      <c r="S809" s="39" t="s">
        <v>21</v>
      </c>
      <c r="T809" s="6" t="s">
        <v>21</v>
      </c>
    </row>
    <row r="810" spans="1:20" ht="12.75" customHeight="1">
      <c r="A810" s="39" t="s">
        <v>959</v>
      </c>
      <c r="B810" s="6" t="s">
        <v>960</v>
      </c>
      <c r="C810" s="6" t="s">
        <v>23</v>
      </c>
      <c r="D810" s="7">
        <v>0.08</v>
      </c>
      <c r="E810" s="7">
        <v>0.6</v>
      </c>
      <c r="F810" s="7">
        <v>0.7</v>
      </c>
      <c r="G810" s="7">
        <v>0.88</v>
      </c>
      <c r="H810" s="7">
        <v>1.28</v>
      </c>
      <c r="I810" s="7">
        <v>2.62</v>
      </c>
      <c r="J810" s="7">
        <v>2.88</v>
      </c>
      <c r="K810" s="7">
        <v>2.48</v>
      </c>
      <c r="L810" s="7">
        <v>2.22</v>
      </c>
      <c r="M810" s="7">
        <v>1.48</v>
      </c>
      <c r="N810" s="7">
        <v>1.14</v>
      </c>
      <c r="O810" s="7">
        <v>0.7</v>
      </c>
      <c r="P810" s="6" t="s">
        <v>18</v>
      </c>
      <c r="Q810" s="39" t="s">
        <v>25</v>
      </c>
      <c r="R810" s="39" t="s">
        <v>20</v>
      </c>
      <c r="S810" s="39" t="s">
        <v>21</v>
      </c>
      <c r="T810" s="6" t="s">
        <v>21</v>
      </c>
    </row>
    <row r="811" spans="1:20" ht="12.75" customHeight="1">
      <c r="A811" s="39" t="s">
        <v>1386</v>
      </c>
      <c r="B811" s="6" t="s">
        <v>1424</v>
      </c>
      <c r="C811" s="6" t="s">
        <v>37</v>
      </c>
      <c r="D811" s="7">
        <v>0.16</v>
      </c>
      <c r="E811" s="7">
        <v>1.2</v>
      </c>
      <c r="F811" s="7">
        <v>1.4</v>
      </c>
      <c r="G811" s="7">
        <v>1.76</v>
      </c>
      <c r="H811" s="7">
        <v>2.56</v>
      </c>
      <c r="I811" s="7">
        <v>5.24</v>
      </c>
      <c r="J811" s="7">
        <v>5.76</v>
      </c>
      <c r="K811" s="7">
        <v>4.96</v>
      </c>
      <c r="L811" s="7">
        <v>4.44</v>
      </c>
      <c r="M811" s="7">
        <v>2.96</v>
      </c>
      <c r="N811" s="7">
        <v>2.28</v>
      </c>
      <c r="O811" s="7">
        <v>1.4</v>
      </c>
      <c r="P811" s="6" t="s">
        <v>18</v>
      </c>
      <c r="Q811" s="39" t="s">
        <v>25</v>
      </c>
      <c r="R811" s="39" t="s">
        <v>20</v>
      </c>
      <c r="S811" s="39" t="s">
        <v>21</v>
      </c>
      <c r="T811" s="6" t="s">
        <v>21</v>
      </c>
    </row>
    <row r="812" spans="1:20" ht="12.75" customHeight="1">
      <c r="A812" s="39" t="s">
        <v>1387</v>
      </c>
      <c r="B812" s="6" t="s">
        <v>1425</v>
      </c>
      <c r="C812" s="6" t="s">
        <v>37</v>
      </c>
      <c r="D812" s="7">
        <v>0.22</v>
      </c>
      <c r="E812" s="7">
        <v>1.68</v>
      </c>
      <c r="F812" s="7">
        <v>1.96</v>
      </c>
      <c r="G812" s="7">
        <v>2.46</v>
      </c>
      <c r="H812" s="7">
        <v>3.58</v>
      </c>
      <c r="I812" s="7">
        <v>7.34</v>
      </c>
      <c r="J812" s="7">
        <v>8.06</v>
      </c>
      <c r="K812" s="7">
        <v>6.94</v>
      </c>
      <c r="L812" s="7">
        <v>6.22</v>
      </c>
      <c r="M812" s="7">
        <v>4.14</v>
      </c>
      <c r="N812" s="7">
        <v>3.19</v>
      </c>
      <c r="O812" s="7">
        <v>1.96</v>
      </c>
      <c r="P812" s="6" t="s">
        <v>18</v>
      </c>
      <c r="Q812" s="39" t="s">
        <v>25</v>
      </c>
      <c r="R812" s="39" t="s">
        <v>20</v>
      </c>
      <c r="S812" s="39" t="s">
        <v>21</v>
      </c>
      <c r="T812" s="6" t="s">
        <v>21</v>
      </c>
    </row>
    <row r="813" spans="1:20" ht="12.75" customHeight="1">
      <c r="A813" s="39" t="s">
        <v>1388</v>
      </c>
      <c r="B813" s="6" t="s">
        <v>1426</v>
      </c>
      <c r="C813" s="6" t="s">
        <v>37</v>
      </c>
      <c r="D813" s="7">
        <v>0.22</v>
      </c>
      <c r="E813" s="7">
        <v>1.68</v>
      </c>
      <c r="F813" s="7">
        <v>1.96</v>
      </c>
      <c r="G813" s="7">
        <v>2.46</v>
      </c>
      <c r="H813" s="7">
        <v>3.58</v>
      </c>
      <c r="I813" s="7">
        <v>7.34</v>
      </c>
      <c r="J813" s="7">
        <v>8.06</v>
      </c>
      <c r="K813" s="7">
        <v>6.94</v>
      </c>
      <c r="L813" s="7">
        <v>6.22</v>
      </c>
      <c r="M813" s="7">
        <v>4.14</v>
      </c>
      <c r="N813" s="7">
        <v>3.19</v>
      </c>
      <c r="O813" s="7">
        <v>1.96</v>
      </c>
      <c r="P813" s="6" t="s">
        <v>18</v>
      </c>
      <c r="Q813" s="39" t="s">
        <v>25</v>
      </c>
      <c r="R813" s="39" t="s">
        <v>20</v>
      </c>
      <c r="S813" s="39" t="s">
        <v>21</v>
      </c>
      <c r="T813" s="6" t="s">
        <v>21</v>
      </c>
    </row>
    <row r="814" spans="1:20" ht="12.75" customHeight="1">
      <c r="A814" s="39" t="s">
        <v>961</v>
      </c>
      <c r="B814" s="6" t="s">
        <v>962</v>
      </c>
      <c r="C814" s="6" t="s">
        <v>37</v>
      </c>
      <c r="D814" s="7">
        <v>0.22</v>
      </c>
      <c r="E814" s="7">
        <v>1.62</v>
      </c>
      <c r="F814" s="7">
        <v>1.89</v>
      </c>
      <c r="G814" s="7">
        <v>2.38</v>
      </c>
      <c r="H814" s="7">
        <v>3.46</v>
      </c>
      <c r="I814" s="7">
        <v>7.07</v>
      </c>
      <c r="J814" s="7">
        <v>7.78</v>
      </c>
      <c r="K814" s="7">
        <v>6.7</v>
      </c>
      <c r="L814" s="7">
        <v>5.99</v>
      </c>
      <c r="M814" s="7">
        <v>4</v>
      </c>
      <c r="N814" s="7">
        <v>3.08</v>
      </c>
      <c r="O814" s="7">
        <v>1.89</v>
      </c>
      <c r="P814" s="6" t="s">
        <v>18</v>
      </c>
      <c r="Q814" s="39" t="s">
        <v>25</v>
      </c>
      <c r="R814" s="39" t="s">
        <v>20</v>
      </c>
      <c r="S814" s="39" t="s">
        <v>21</v>
      </c>
      <c r="T814" s="6" t="s">
        <v>21</v>
      </c>
    </row>
    <row r="815" spans="1:20" ht="12.75" customHeight="1">
      <c r="A815" s="39" t="s">
        <v>963</v>
      </c>
      <c r="B815" s="6" t="s">
        <v>964</v>
      </c>
      <c r="C815" s="6" t="s">
        <v>37</v>
      </c>
      <c r="D815" s="7">
        <v>0.22</v>
      </c>
      <c r="E815" s="7">
        <v>1.62</v>
      </c>
      <c r="F815" s="7">
        <v>1.89</v>
      </c>
      <c r="G815" s="7">
        <v>2.38</v>
      </c>
      <c r="H815" s="7">
        <v>3.46</v>
      </c>
      <c r="I815" s="7">
        <v>7.07</v>
      </c>
      <c r="J815" s="7">
        <v>7.78</v>
      </c>
      <c r="K815" s="7">
        <v>6.7</v>
      </c>
      <c r="L815" s="7">
        <v>5.99</v>
      </c>
      <c r="M815" s="7">
        <v>4</v>
      </c>
      <c r="N815" s="7">
        <v>3.08</v>
      </c>
      <c r="O815" s="7">
        <v>1.89</v>
      </c>
      <c r="P815" s="6" t="s">
        <v>18</v>
      </c>
      <c r="Q815" s="39" t="s">
        <v>25</v>
      </c>
      <c r="R815" s="39" t="s">
        <v>20</v>
      </c>
      <c r="S815" s="39" t="s">
        <v>21</v>
      </c>
      <c r="T815" s="6" t="s">
        <v>21</v>
      </c>
    </row>
    <row r="816" spans="1:127" s="8" customFormat="1" ht="12.75" customHeight="1">
      <c r="A816" s="39" t="s">
        <v>1389</v>
      </c>
      <c r="B816" s="6" t="s">
        <v>1427</v>
      </c>
      <c r="C816" s="6" t="s">
        <v>37</v>
      </c>
      <c r="D816" s="7">
        <v>0.1</v>
      </c>
      <c r="E816" s="7">
        <v>0.78</v>
      </c>
      <c r="F816" s="7">
        <v>0.91</v>
      </c>
      <c r="G816" s="7">
        <v>1.14</v>
      </c>
      <c r="H816" s="7">
        <v>1.66</v>
      </c>
      <c r="I816" s="7">
        <v>3.41</v>
      </c>
      <c r="J816" s="7">
        <v>3.74</v>
      </c>
      <c r="K816" s="7">
        <v>3.22</v>
      </c>
      <c r="L816" s="7">
        <v>2.89</v>
      </c>
      <c r="M816" s="7">
        <v>1.92</v>
      </c>
      <c r="N816" s="7">
        <v>1.48</v>
      </c>
      <c r="O816" s="7">
        <v>0.91</v>
      </c>
      <c r="P816" s="6" t="s">
        <v>18</v>
      </c>
      <c r="Q816" s="39" t="s">
        <v>25</v>
      </c>
      <c r="R816" s="39" t="s">
        <v>20</v>
      </c>
      <c r="S816" s="39" t="s">
        <v>21</v>
      </c>
      <c r="T816" s="6" t="s">
        <v>21</v>
      </c>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c r="DL816" s="6"/>
      <c r="DM816" s="6"/>
      <c r="DN816" s="6"/>
      <c r="DO816" s="6"/>
      <c r="DP816" s="6"/>
      <c r="DQ816" s="6"/>
      <c r="DR816" s="6"/>
      <c r="DS816" s="6"/>
      <c r="DT816" s="6"/>
      <c r="DU816" s="6"/>
      <c r="DV816" s="6"/>
      <c r="DW816" s="6"/>
    </row>
    <row r="817" spans="1:20" ht="12.75" customHeight="1">
      <c r="A817" s="39" t="s">
        <v>1390</v>
      </c>
      <c r="B817" s="6" t="s">
        <v>1428</v>
      </c>
      <c r="C817" s="6" t="s">
        <v>37</v>
      </c>
      <c r="D817" s="7">
        <v>0.05</v>
      </c>
      <c r="E817" s="7">
        <v>0.41</v>
      </c>
      <c r="F817" s="7">
        <v>0.48</v>
      </c>
      <c r="G817" s="7">
        <v>0.6</v>
      </c>
      <c r="H817" s="7">
        <v>0.87</v>
      </c>
      <c r="I817" s="7">
        <v>1.78</v>
      </c>
      <c r="J817" s="7">
        <v>1.96</v>
      </c>
      <c r="K817" s="7">
        <v>1.69</v>
      </c>
      <c r="L817" s="7">
        <v>1.51</v>
      </c>
      <c r="M817" s="7">
        <v>1.01</v>
      </c>
      <c r="N817" s="7">
        <v>0.78</v>
      </c>
      <c r="O817" s="7">
        <v>0.48</v>
      </c>
      <c r="P817" s="6" t="s">
        <v>18</v>
      </c>
      <c r="Q817" s="39" t="s">
        <v>25</v>
      </c>
      <c r="R817" s="39" t="s">
        <v>20</v>
      </c>
      <c r="S817" s="39" t="s">
        <v>21</v>
      </c>
      <c r="T817" s="6" t="s">
        <v>21</v>
      </c>
    </row>
    <row r="818" spans="1:20" ht="12.75" customHeight="1">
      <c r="A818" s="39" t="s">
        <v>965</v>
      </c>
      <c r="B818" s="6" t="s">
        <v>966</v>
      </c>
      <c r="C818" s="6" t="s">
        <v>37</v>
      </c>
      <c r="D818" s="7">
        <v>13.99</v>
      </c>
      <c r="E818" s="7">
        <v>14.88</v>
      </c>
      <c r="F818" s="7">
        <v>13.08</v>
      </c>
      <c r="G818" s="7">
        <v>12.53</v>
      </c>
      <c r="H818" s="7">
        <v>13.32</v>
      </c>
      <c r="I818" s="7">
        <v>12.21</v>
      </c>
      <c r="J818" s="7">
        <v>11.35</v>
      </c>
      <c r="K818" s="7">
        <v>8.62</v>
      </c>
      <c r="L818" s="7">
        <v>8.91</v>
      </c>
      <c r="M818" s="7">
        <v>8.26</v>
      </c>
      <c r="N818" s="7">
        <v>11.14</v>
      </c>
      <c r="O818" s="7">
        <v>13.49</v>
      </c>
      <c r="P818" s="6" t="s">
        <v>18</v>
      </c>
      <c r="Q818" s="39" t="s">
        <v>25</v>
      </c>
      <c r="R818" s="39" t="s">
        <v>20</v>
      </c>
      <c r="S818" s="39" t="s">
        <v>21</v>
      </c>
      <c r="T818" s="6" t="s">
        <v>21</v>
      </c>
    </row>
    <row r="819" spans="1:19" ht="12.75" customHeight="1">
      <c r="A819" s="39" t="s">
        <v>967</v>
      </c>
      <c r="B819" s="6" t="s">
        <v>968</v>
      </c>
      <c r="C819" s="6" t="s">
        <v>37</v>
      </c>
      <c r="D819" s="7">
        <v>3.5</v>
      </c>
      <c r="E819" s="7">
        <v>3.72</v>
      </c>
      <c r="F819" s="7">
        <v>3.27</v>
      </c>
      <c r="G819" s="7">
        <v>3.13</v>
      </c>
      <c r="H819" s="7">
        <v>3.33</v>
      </c>
      <c r="I819" s="7">
        <v>3.05</v>
      </c>
      <c r="J819" s="7">
        <v>2.84</v>
      </c>
      <c r="K819" s="7">
        <v>2.16</v>
      </c>
      <c r="L819" s="7">
        <v>2.23</v>
      </c>
      <c r="M819" s="7">
        <v>2.07</v>
      </c>
      <c r="N819" s="7">
        <v>2.78</v>
      </c>
      <c r="O819" s="7">
        <v>3.37</v>
      </c>
      <c r="P819" s="6" t="s">
        <v>18</v>
      </c>
      <c r="Q819" s="39" t="s">
        <v>25</v>
      </c>
      <c r="R819" s="39" t="s">
        <v>20</v>
      </c>
      <c r="S819" s="39" t="s">
        <v>21</v>
      </c>
    </row>
    <row r="820" spans="1:20" ht="12.75" customHeight="1">
      <c r="A820" s="39" t="s">
        <v>969</v>
      </c>
      <c r="B820" s="6" t="s">
        <v>970</v>
      </c>
      <c r="C820" s="6" t="s">
        <v>37</v>
      </c>
      <c r="D820" s="7">
        <v>17.49</v>
      </c>
      <c r="E820" s="7">
        <v>18.61</v>
      </c>
      <c r="F820" s="7">
        <v>16.35</v>
      </c>
      <c r="G820" s="7">
        <v>15.66</v>
      </c>
      <c r="H820" s="7">
        <v>16.65</v>
      </c>
      <c r="I820" s="7">
        <v>15.27</v>
      </c>
      <c r="J820" s="7">
        <v>14.18</v>
      </c>
      <c r="K820" s="7">
        <v>10.78</v>
      </c>
      <c r="L820" s="7">
        <v>11.13</v>
      </c>
      <c r="M820" s="7">
        <v>10.33</v>
      </c>
      <c r="N820" s="7">
        <v>13.92</v>
      </c>
      <c r="O820" s="7">
        <v>16.86</v>
      </c>
      <c r="P820" s="6" t="s">
        <v>18</v>
      </c>
      <c r="Q820" s="39" t="s">
        <v>25</v>
      </c>
      <c r="R820" s="39" t="s">
        <v>20</v>
      </c>
      <c r="S820" s="39" t="s">
        <v>21</v>
      </c>
      <c r="T820" s="6" t="s">
        <v>21</v>
      </c>
    </row>
    <row r="821" spans="1:20" ht="12.75" customHeight="1">
      <c r="A821" s="6" t="s">
        <v>1876</v>
      </c>
      <c r="B821" s="6" t="s">
        <v>2262</v>
      </c>
      <c r="C821" s="6" t="s">
        <v>43</v>
      </c>
      <c r="D821" s="7">
        <v>620.5</v>
      </c>
      <c r="E821" s="7">
        <v>620.1</v>
      </c>
      <c r="F821" s="7">
        <v>620.1</v>
      </c>
      <c r="G821" s="7">
        <v>612.7</v>
      </c>
      <c r="H821" s="7">
        <v>607.7</v>
      </c>
      <c r="I821" s="7">
        <v>601</v>
      </c>
      <c r="J821" s="7">
        <v>597.4</v>
      </c>
      <c r="K821" s="7">
        <v>597.4</v>
      </c>
      <c r="L821" s="7">
        <v>600.9</v>
      </c>
      <c r="M821" s="7">
        <v>606.1</v>
      </c>
      <c r="N821" s="7">
        <v>617.2</v>
      </c>
      <c r="O821" s="7">
        <v>620.5</v>
      </c>
      <c r="P821" s="6" t="s">
        <v>31</v>
      </c>
      <c r="Q821" s="39" t="s">
        <v>19</v>
      </c>
      <c r="R821" s="39" t="s">
        <v>20</v>
      </c>
      <c r="S821" s="39" t="s">
        <v>21</v>
      </c>
      <c r="T821" s="6" t="s">
        <v>21</v>
      </c>
    </row>
    <row r="822" spans="1:20" ht="12.75" customHeight="1">
      <c r="A822" s="6" t="s">
        <v>1877</v>
      </c>
      <c r="B822" s="6" t="s">
        <v>2263</v>
      </c>
      <c r="C822" s="6" t="s">
        <v>43</v>
      </c>
      <c r="D822" s="7">
        <v>47.6</v>
      </c>
      <c r="E822" s="7">
        <v>47.6</v>
      </c>
      <c r="F822" s="7">
        <v>47.6</v>
      </c>
      <c r="G822" s="7">
        <v>47.6</v>
      </c>
      <c r="H822" s="7">
        <v>47.6</v>
      </c>
      <c r="I822" s="7">
        <v>47.6</v>
      </c>
      <c r="J822" s="7">
        <v>47.6</v>
      </c>
      <c r="K822" s="7">
        <v>47.6</v>
      </c>
      <c r="L822" s="7">
        <v>47.6</v>
      </c>
      <c r="M822" s="7">
        <v>47.6</v>
      </c>
      <c r="N822" s="7">
        <v>47.6</v>
      </c>
      <c r="O822" s="7">
        <v>47.6</v>
      </c>
      <c r="P822" s="6" t="s">
        <v>31</v>
      </c>
      <c r="Q822" s="39" t="s">
        <v>19</v>
      </c>
      <c r="R822" s="39" t="s">
        <v>20</v>
      </c>
      <c r="S822" s="39" t="s">
        <v>21</v>
      </c>
      <c r="T822" s="6" t="s">
        <v>21</v>
      </c>
    </row>
    <row r="823" spans="1:20" ht="12.75" customHeight="1">
      <c r="A823" s="6" t="s">
        <v>1878</v>
      </c>
      <c r="B823" s="6" t="s">
        <v>2264</v>
      </c>
      <c r="C823" s="6" t="s">
        <v>39</v>
      </c>
      <c r="D823" s="7">
        <v>49</v>
      </c>
      <c r="E823" s="7">
        <v>49</v>
      </c>
      <c r="F823" s="7">
        <v>49</v>
      </c>
      <c r="G823" s="7">
        <v>49</v>
      </c>
      <c r="H823" s="7">
        <v>49</v>
      </c>
      <c r="I823" s="7">
        <v>49</v>
      </c>
      <c r="J823" s="7">
        <v>49</v>
      </c>
      <c r="K823" s="7">
        <v>49</v>
      </c>
      <c r="L823" s="7">
        <v>49</v>
      </c>
      <c r="M823" s="7">
        <v>49</v>
      </c>
      <c r="N823" s="7">
        <v>49</v>
      </c>
      <c r="O823" s="7">
        <v>49</v>
      </c>
      <c r="P823" s="6" t="s">
        <v>31</v>
      </c>
      <c r="Q823" s="39" t="s">
        <v>25</v>
      </c>
      <c r="R823" s="39" t="s">
        <v>20</v>
      </c>
      <c r="S823" s="39" t="s">
        <v>21</v>
      </c>
      <c r="T823" s="6" t="s">
        <v>21</v>
      </c>
    </row>
    <row r="824" spans="1:20" ht="12.75" customHeight="1">
      <c r="A824" s="6" t="s">
        <v>1879</v>
      </c>
      <c r="B824" s="6" t="s">
        <v>2265</v>
      </c>
      <c r="C824" s="6" t="s">
        <v>39</v>
      </c>
      <c r="D824" s="7">
        <v>49</v>
      </c>
      <c r="E824" s="7">
        <v>49</v>
      </c>
      <c r="F824" s="7">
        <v>49</v>
      </c>
      <c r="G824" s="7">
        <v>49</v>
      </c>
      <c r="H824" s="7">
        <v>49</v>
      </c>
      <c r="I824" s="7">
        <v>49</v>
      </c>
      <c r="J824" s="7">
        <v>49</v>
      </c>
      <c r="K824" s="7">
        <v>49</v>
      </c>
      <c r="L824" s="7">
        <v>49</v>
      </c>
      <c r="M824" s="7">
        <v>49</v>
      </c>
      <c r="N824" s="7">
        <v>49</v>
      </c>
      <c r="O824" s="7">
        <v>49</v>
      </c>
      <c r="P824" s="6" t="s">
        <v>31</v>
      </c>
      <c r="Q824" s="39" t="s">
        <v>25</v>
      </c>
      <c r="R824" s="39" t="s">
        <v>20</v>
      </c>
      <c r="S824" s="39" t="s">
        <v>21</v>
      </c>
      <c r="T824" s="6" t="s">
        <v>21</v>
      </c>
    </row>
    <row r="825" spans="1:20" ht="12.75" customHeight="1">
      <c r="A825" s="6" t="s">
        <v>1880</v>
      </c>
      <c r="B825" s="6" t="s">
        <v>2266</v>
      </c>
      <c r="C825" s="6" t="s">
        <v>39</v>
      </c>
      <c r="D825" s="7">
        <v>48.35</v>
      </c>
      <c r="E825" s="7">
        <v>48.35</v>
      </c>
      <c r="F825" s="7">
        <v>48.35</v>
      </c>
      <c r="G825" s="7">
        <v>48.35</v>
      </c>
      <c r="H825" s="7">
        <v>48.35</v>
      </c>
      <c r="I825" s="7">
        <v>48.35</v>
      </c>
      <c r="J825" s="7">
        <v>48.35</v>
      </c>
      <c r="K825" s="7">
        <v>48.35</v>
      </c>
      <c r="L825" s="7">
        <v>48.35</v>
      </c>
      <c r="M825" s="7">
        <v>48.35</v>
      </c>
      <c r="N825" s="7">
        <v>48.35</v>
      </c>
      <c r="O825" s="7">
        <v>48.35</v>
      </c>
      <c r="P825" s="6" t="s">
        <v>31</v>
      </c>
      <c r="Q825" s="39" t="s">
        <v>25</v>
      </c>
      <c r="R825" s="39" t="s">
        <v>20</v>
      </c>
      <c r="S825" s="39" t="s">
        <v>21</v>
      </c>
      <c r="T825" s="6" t="s">
        <v>21</v>
      </c>
    </row>
    <row r="826" spans="1:20" ht="12.75" customHeight="1">
      <c r="A826" s="6" t="s">
        <v>1881</v>
      </c>
      <c r="B826" s="6" t="s">
        <v>2267</v>
      </c>
      <c r="C826" s="6" t="s">
        <v>39</v>
      </c>
      <c r="D826" s="7">
        <v>48.5</v>
      </c>
      <c r="E826" s="7">
        <v>48.5</v>
      </c>
      <c r="F826" s="7">
        <v>48.5</v>
      </c>
      <c r="G826" s="7">
        <v>48.5</v>
      </c>
      <c r="H826" s="7">
        <v>48.5</v>
      </c>
      <c r="I826" s="7">
        <v>48.5</v>
      </c>
      <c r="J826" s="7">
        <v>48.5</v>
      </c>
      <c r="K826" s="7">
        <v>48.5</v>
      </c>
      <c r="L826" s="7">
        <v>48.5</v>
      </c>
      <c r="M826" s="7">
        <v>48.5</v>
      </c>
      <c r="N826" s="7">
        <v>48.5</v>
      </c>
      <c r="O826" s="7">
        <v>48.5</v>
      </c>
      <c r="P826" s="6" t="s">
        <v>31</v>
      </c>
      <c r="Q826" s="39" t="s">
        <v>25</v>
      </c>
      <c r="R826" s="39" t="s">
        <v>20</v>
      </c>
      <c r="S826" s="39" t="s">
        <v>21</v>
      </c>
      <c r="T826" s="6" t="s">
        <v>21</v>
      </c>
    </row>
    <row r="827" spans="1:20" ht="12.75" customHeight="1">
      <c r="A827" s="39" t="s">
        <v>971</v>
      </c>
      <c r="B827" s="6" t="s">
        <v>972</v>
      </c>
      <c r="C827" s="6" t="s">
        <v>39</v>
      </c>
      <c r="D827" s="7">
        <v>0.03</v>
      </c>
      <c r="E827" s="7">
        <v>0.23</v>
      </c>
      <c r="F827" s="7">
        <v>0.26</v>
      </c>
      <c r="G827" s="7">
        <v>0.33</v>
      </c>
      <c r="H827" s="7">
        <v>0.48</v>
      </c>
      <c r="I827" s="7">
        <v>0.98</v>
      </c>
      <c r="J827" s="7">
        <v>1.08</v>
      </c>
      <c r="K827" s="7">
        <v>0.93</v>
      </c>
      <c r="L827" s="7">
        <v>0.83</v>
      </c>
      <c r="M827" s="7">
        <v>0.56</v>
      </c>
      <c r="N827" s="7">
        <v>0.43</v>
      </c>
      <c r="O827" s="7">
        <v>0.26</v>
      </c>
      <c r="P827" s="6" t="s">
        <v>18</v>
      </c>
      <c r="Q827" s="39" t="s">
        <v>25</v>
      </c>
      <c r="R827" s="39" t="s">
        <v>20</v>
      </c>
      <c r="S827" s="39" t="s">
        <v>21</v>
      </c>
      <c r="T827" s="6" t="s">
        <v>21</v>
      </c>
    </row>
    <row r="828" spans="1:20" ht="12.75" customHeight="1">
      <c r="A828" s="6" t="s">
        <v>1882</v>
      </c>
      <c r="B828" s="6" t="s">
        <v>2268</v>
      </c>
      <c r="C828" s="6" t="s">
        <v>39</v>
      </c>
      <c r="D828" s="7">
        <v>36</v>
      </c>
      <c r="E828" s="7">
        <v>36</v>
      </c>
      <c r="F828" s="7">
        <v>36</v>
      </c>
      <c r="G828" s="7">
        <v>36</v>
      </c>
      <c r="H828" s="7">
        <v>36</v>
      </c>
      <c r="I828" s="7">
        <v>36</v>
      </c>
      <c r="J828" s="7">
        <v>36</v>
      </c>
      <c r="K828" s="7">
        <v>36</v>
      </c>
      <c r="L828" s="7">
        <v>36</v>
      </c>
      <c r="M828" s="7">
        <v>36</v>
      </c>
      <c r="N828" s="7">
        <v>36</v>
      </c>
      <c r="O828" s="7">
        <v>36</v>
      </c>
      <c r="P828" s="6" t="s">
        <v>31</v>
      </c>
      <c r="Q828" s="39" t="s">
        <v>25</v>
      </c>
      <c r="R828" s="39" t="s">
        <v>20</v>
      </c>
      <c r="S828" s="39" t="s">
        <v>21</v>
      </c>
      <c r="T828" s="6" t="s">
        <v>21</v>
      </c>
    </row>
    <row r="829" spans="1:20" ht="12.75" customHeight="1">
      <c r="A829" s="39" t="s">
        <v>973</v>
      </c>
      <c r="B829" s="6" t="s">
        <v>974</v>
      </c>
      <c r="C829" s="6" t="s">
        <v>27</v>
      </c>
      <c r="D829" s="7">
        <v>0</v>
      </c>
      <c r="E829" s="7">
        <v>0</v>
      </c>
      <c r="F829" s="7">
        <v>0</v>
      </c>
      <c r="G829" s="7">
        <v>0</v>
      </c>
      <c r="H829" s="7">
        <v>0</v>
      </c>
      <c r="I829" s="7">
        <v>0</v>
      </c>
      <c r="J829" s="7">
        <v>0</v>
      </c>
      <c r="K829" s="7">
        <v>0</v>
      </c>
      <c r="L829" s="7">
        <v>0</v>
      </c>
      <c r="M829" s="7">
        <v>0</v>
      </c>
      <c r="N829" s="7">
        <v>0</v>
      </c>
      <c r="O829" s="7">
        <v>0</v>
      </c>
      <c r="P829" s="6" t="s">
        <v>18</v>
      </c>
      <c r="Q829" s="39" t="s">
        <v>19</v>
      </c>
      <c r="R829" s="39" t="s">
        <v>29</v>
      </c>
      <c r="S829" s="39" t="s">
        <v>21</v>
      </c>
      <c r="T829" s="6" t="s">
        <v>21</v>
      </c>
    </row>
    <row r="830" spans="1:20" ht="12.75" customHeight="1">
      <c r="A830" s="40" t="s">
        <v>975</v>
      </c>
      <c r="B830" s="6" t="s">
        <v>976</v>
      </c>
      <c r="C830" s="6" t="s">
        <v>37</v>
      </c>
      <c r="D830" s="7">
        <v>23.37</v>
      </c>
      <c r="E830" s="7">
        <v>23.13</v>
      </c>
      <c r="F830" s="7">
        <v>23.69</v>
      </c>
      <c r="G830" s="7">
        <v>22.06</v>
      </c>
      <c r="H830" s="7">
        <v>17.87</v>
      </c>
      <c r="I830" s="7">
        <v>19.17</v>
      </c>
      <c r="J830" s="7">
        <v>17.97</v>
      </c>
      <c r="K830" s="7">
        <v>19.9</v>
      </c>
      <c r="L830" s="7">
        <v>20.17</v>
      </c>
      <c r="M830" s="7">
        <v>19.8</v>
      </c>
      <c r="N830" s="7">
        <v>21.77</v>
      </c>
      <c r="O830" s="7">
        <v>23.52</v>
      </c>
      <c r="P830" s="6" t="s">
        <v>18</v>
      </c>
      <c r="Q830" s="39" t="s">
        <v>19</v>
      </c>
      <c r="R830" s="39" t="s">
        <v>20</v>
      </c>
      <c r="S830" s="39" t="s">
        <v>21</v>
      </c>
      <c r="T830" s="6" t="s">
        <v>21</v>
      </c>
    </row>
    <row r="831" spans="1:20" ht="12.75" customHeight="1">
      <c r="A831" s="6" t="s">
        <v>1883</v>
      </c>
      <c r="B831" s="6" t="s">
        <v>2269</v>
      </c>
      <c r="C831" s="6" t="s">
        <v>37</v>
      </c>
      <c r="D831" s="7">
        <v>1.32</v>
      </c>
      <c r="E831" s="7">
        <v>4</v>
      </c>
      <c r="F831" s="7">
        <v>3.2</v>
      </c>
      <c r="G831" s="7">
        <v>0.4</v>
      </c>
      <c r="H831" s="7">
        <v>20.64</v>
      </c>
      <c r="I831" s="7">
        <v>16.91</v>
      </c>
      <c r="J831" s="7">
        <v>16.93</v>
      </c>
      <c r="K831" s="7">
        <v>23.46</v>
      </c>
      <c r="L831" s="7">
        <v>6.08</v>
      </c>
      <c r="M831" s="7">
        <v>4.76</v>
      </c>
      <c r="N831" s="7">
        <v>5.1</v>
      </c>
      <c r="O831" s="7">
        <v>25.82</v>
      </c>
      <c r="P831" s="6" t="s">
        <v>31</v>
      </c>
      <c r="Q831" s="39" t="s">
        <v>19</v>
      </c>
      <c r="R831" s="39" t="s">
        <v>20</v>
      </c>
      <c r="S831" s="39" t="s">
        <v>21</v>
      </c>
      <c r="T831" s="6" t="s">
        <v>21</v>
      </c>
    </row>
    <row r="832" spans="1:20" ht="12.75" customHeight="1">
      <c r="A832" s="40" t="s">
        <v>977</v>
      </c>
      <c r="B832" s="6" t="s">
        <v>978</v>
      </c>
      <c r="C832" s="6" t="s">
        <v>154</v>
      </c>
      <c r="D832" s="7">
        <v>1.03</v>
      </c>
      <c r="E832" s="7">
        <v>1.03</v>
      </c>
      <c r="F832" s="7">
        <v>2.04</v>
      </c>
      <c r="G832" s="7">
        <v>3.94</v>
      </c>
      <c r="H832" s="7">
        <v>3.56</v>
      </c>
      <c r="I832" s="7">
        <v>2.89</v>
      </c>
      <c r="J832" s="7">
        <v>2.54</v>
      </c>
      <c r="K832" s="7">
        <v>1.51</v>
      </c>
      <c r="L832" s="7">
        <v>2.27</v>
      </c>
      <c r="M832" s="7">
        <v>3.44</v>
      </c>
      <c r="N832" s="7">
        <v>2.55</v>
      </c>
      <c r="O832" s="7">
        <v>1.19</v>
      </c>
      <c r="P832" s="6" t="s">
        <v>18</v>
      </c>
      <c r="Q832" s="39" t="s">
        <v>25</v>
      </c>
      <c r="R832" s="39" t="s">
        <v>20</v>
      </c>
      <c r="S832" s="39" t="s">
        <v>21</v>
      </c>
      <c r="T832" s="6" t="s">
        <v>21</v>
      </c>
    </row>
    <row r="833" spans="1:20" ht="12.75" customHeight="1">
      <c r="A833" s="39" t="s">
        <v>1457</v>
      </c>
      <c r="B833" s="6" t="s">
        <v>2270</v>
      </c>
      <c r="C833" s="6" t="s">
        <v>37</v>
      </c>
      <c r="D833" s="7">
        <v>22.08</v>
      </c>
      <c r="E833" s="7">
        <v>22.72</v>
      </c>
      <c r="F833" s="7">
        <v>22.9</v>
      </c>
      <c r="G833" s="7">
        <v>23.26</v>
      </c>
      <c r="H833" s="7">
        <v>23.88</v>
      </c>
      <c r="I833" s="7">
        <v>25.94</v>
      </c>
      <c r="J833" s="7">
        <v>26.33</v>
      </c>
      <c r="K833" s="7">
        <v>25.64</v>
      </c>
      <c r="L833" s="7">
        <v>25.07</v>
      </c>
      <c r="M833" s="7">
        <v>23.91</v>
      </c>
      <c r="N833" s="7">
        <v>23.23</v>
      </c>
      <c r="O833" s="7">
        <v>22.5</v>
      </c>
      <c r="P833" s="6" t="s">
        <v>31</v>
      </c>
      <c r="Q833" s="39" t="s">
        <v>25</v>
      </c>
      <c r="R833" s="39" t="s">
        <v>90</v>
      </c>
      <c r="S833" s="39" t="s">
        <v>1585</v>
      </c>
      <c r="T833" s="6" t="s">
        <v>1478</v>
      </c>
    </row>
    <row r="834" spans="1:20" ht="12.75" customHeight="1">
      <c r="A834" s="6" t="s">
        <v>1884</v>
      </c>
      <c r="B834" s="6" t="s">
        <v>2271</v>
      </c>
      <c r="C834" s="6" t="s">
        <v>37</v>
      </c>
      <c r="D834" s="7">
        <v>18.06</v>
      </c>
      <c r="E834" s="7">
        <v>18.6</v>
      </c>
      <c r="F834" s="7">
        <v>18.75</v>
      </c>
      <c r="G834" s="7">
        <v>19.04</v>
      </c>
      <c r="H834" s="7">
        <v>19.56</v>
      </c>
      <c r="I834" s="7">
        <v>21.26</v>
      </c>
      <c r="J834" s="7">
        <v>21.58</v>
      </c>
      <c r="K834" s="7">
        <v>21.01</v>
      </c>
      <c r="L834" s="7">
        <v>20.55</v>
      </c>
      <c r="M834" s="7">
        <v>19.58</v>
      </c>
      <c r="N834" s="7">
        <v>19.02</v>
      </c>
      <c r="O834" s="7">
        <v>18.42</v>
      </c>
      <c r="P834" s="6" t="s">
        <v>31</v>
      </c>
      <c r="Q834" s="39" t="s">
        <v>25</v>
      </c>
      <c r="R834" s="39" t="s">
        <v>90</v>
      </c>
      <c r="S834" s="39" t="s">
        <v>1585</v>
      </c>
      <c r="T834" s="6" t="s">
        <v>1478</v>
      </c>
    </row>
    <row r="835" spans="1:20" ht="12.75" customHeight="1">
      <c r="A835" s="6" t="s">
        <v>1885</v>
      </c>
      <c r="B835" s="6" t="s">
        <v>2272</v>
      </c>
      <c r="C835" s="6" t="s">
        <v>37</v>
      </c>
      <c r="D835" s="7">
        <v>50</v>
      </c>
      <c r="E835" s="7">
        <v>50</v>
      </c>
      <c r="F835" s="7">
        <v>50</v>
      </c>
      <c r="G835" s="7">
        <v>50</v>
      </c>
      <c r="H835" s="7">
        <v>50</v>
      </c>
      <c r="I835" s="7">
        <v>50</v>
      </c>
      <c r="J835" s="7">
        <v>50</v>
      </c>
      <c r="K835" s="7">
        <v>50</v>
      </c>
      <c r="L835" s="7">
        <v>50</v>
      </c>
      <c r="M835" s="7">
        <v>50</v>
      </c>
      <c r="N835" s="7">
        <v>50</v>
      </c>
      <c r="O835" s="7">
        <v>50</v>
      </c>
      <c r="P835" s="6" t="s">
        <v>31</v>
      </c>
      <c r="Q835" s="39" t="s">
        <v>25</v>
      </c>
      <c r="R835" s="39" t="s">
        <v>90</v>
      </c>
      <c r="S835" s="39" t="s">
        <v>1585</v>
      </c>
      <c r="T835" s="6" t="s">
        <v>1544</v>
      </c>
    </row>
    <row r="836" spans="1:20" ht="12.75" customHeight="1">
      <c r="A836" s="6" t="s">
        <v>1886</v>
      </c>
      <c r="B836" s="6" t="s">
        <v>2273</v>
      </c>
      <c r="C836" s="6" t="s">
        <v>37</v>
      </c>
      <c r="D836" s="7">
        <v>100</v>
      </c>
      <c r="E836" s="7">
        <v>100</v>
      </c>
      <c r="F836" s="7">
        <v>100</v>
      </c>
      <c r="G836" s="7">
        <v>100</v>
      </c>
      <c r="H836" s="7">
        <v>100</v>
      </c>
      <c r="I836" s="7">
        <v>100</v>
      </c>
      <c r="J836" s="7">
        <v>100</v>
      </c>
      <c r="K836" s="7">
        <v>100</v>
      </c>
      <c r="L836" s="7">
        <v>100</v>
      </c>
      <c r="M836" s="7">
        <v>100</v>
      </c>
      <c r="N836" s="7">
        <v>100</v>
      </c>
      <c r="O836" s="7">
        <v>100</v>
      </c>
      <c r="P836" s="6" t="s">
        <v>31</v>
      </c>
      <c r="Q836" s="39" t="s">
        <v>25</v>
      </c>
      <c r="R836" s="39" t="s">
        <v>90</v>
      </c>
      <c r="S836" s="39" t="s">
        <v>1585</v>
      </c>
      <c r="T836" s="6" t="s">
        <v>1544</v>
      </c>
    </row>
    <row r="837" spans="1:20" ht="12.75" customHeight="1">
      <c r="A837" s="39" t="s">
        <v>979</v>
      </c>
      <c r="B837" s="6" t="s">
        <v>980</v>
      </c>
      <c r="C837" s="6" t="s">
        <v>37</v>
      </c>
      <c r="D837" s="7">
        <v>1.1</v>
      </c>
      <c r="E837" s="7">
        <v>8.25</v>
      </c>
      <c r="F837" s="7">
        <v>9.63</v>
      </c>
      <c r="G837" s="7">
        <v>12.1</v>
      </c>
      <c r="H837" s="7">
        <v>17.6</v>
      </c>
      <c r="I837" s="7">
        <v>36.03</v>
      </c>
      <c r="J837" s="7">
        <v>39.6</v>
      </c>
      <c r="K837" s="7">
        <v>34.1</v>
      </c>
      <c r="L837" s="7">
        <v>30.53</v>
      </c>
      <c r="M837" s="7">
        <v>20.35</v>
      </c>
      <c r="N837" s="7">
        <v>15.68</v>
      </c>
      <c r="O837" s="7">
        <v>9.63</v>
      </c>
      <c r="P837" s="6" t="s">
        <v>18</v>
      </c>
      <c r="Q837" s="39" t="s">
        <v>25</v>
      </c>
      <c r="R837" s="39" t="s">
        <v>20</v>
      </c>
      <c r="S837" s="39" t="s">
        <v>21</v>
      </c>
      <c r="T837" s="6" t="s">
        <v>21</v>
      </c>
    </row>
    <row r="838" spans="1:20" ht="12.75" customHeight="1">
      <c r="A838" s="6" t="s">
        <v>1887</v>
      </c>
      <c r="B838" s="6" t="s">
        <v>2274</v>
      </c>
      <c r="C838" s="6" t="s">
        <v>39</v>
      </c>
      <c r="D838" s="71">
        <v>1.27</v>
      </c>
      <c r="E838" s="71">
        <v>1.2</v>
      </c>
      <c r="F838" s="71">
        <v>1.4</v>
      </c>
      <c r="G838" s="71">
        <v>1.34</v>
      </c>
      <c r="H838" s="71">
        <v>1.13</v>
      </c>
      <c r="I838" s="71">
        <v>1.47</v>
      </c>
      <c r="J838" s="71">
        <v>1.4</v>
      </c>
      <c r="K838" s="71">
        <v>1.52</v>
      </c>
      <c r="L838" s="71">
        <v>1.52</v>
      </c>
      <c r="M838" s="71">
        <v>1.32</v>
      </c>
      <c r="N838" s="71">
        <v>0.97</v>
      </c>
      <c r="O838" s="71">
        <v>1.1</v>
      </c>
      <c r="P838" s="6" t="s">
        <v>18</v>
      </c>
      <c r="Q838" s="39" t="s">
        <v>25</v>
      </c>
      <c r="R838" s="39" t="s">
        <v>20</v>
      </c>
      <c r="S838" s="39" t="s">
        <v>21</v>
      </c>
      <c r="T838" s="6" t="s">
        <v>21</v>
      </c>
    </row>
    <row r="839" spans="1:20" ht="12.75" customHeight="1">
      <c r="A839" s="40" t="s">
        <v>981</v>
      </c>
      <c r="B839" s="6" t="s">
        <v>982</v>
      </c>
      <c r="C839" s="6" t="s">
        <v>37</v>
      </c>
      <c r="D839" s="7">
        <v>0</v>
      </c>
      <c r="E839" s="7">
        <v>0</v>
      </c>
      <c r="F839" s="7">
        <v>0</v>
      </c>
      <c r="G839" s="7">
        <v>0</v>
      </c>
      <c r="H839" s="7">
        <v>0</v>
      </c>
      <c r="I839" s="7">
        <v>0</v>
      </c>
      <c r="J839" s="7">
        <v>0</v>
      </c>
      <c r="K839" s="7">
        <v>0</v>
      </c>
      <c r="L839" s="7">
        <v>0</v>
      </c>
      <c r="M839" s="7">
        <v>0</v>
      </c>
      <c r="N839" s="7">
        <v>0</v>
      </c>
      <c r="O839" s="7">
        <v>0</v>
      </c>
      <c r="P839" s="6" t="s">
        <v>18</v>
      </c>
      <c r="Q839" s="39" t="s">
        <v>19</v>
      </c>
      <c r="R839" s="39" t="s">
        <v>29</v>
      </c>
      <c r="S839" s="39" t="s">
        <v>21</v>
      </c>
      <c r="T839" s="6" t="s">
        <v>21</v>
      </c>
    </row>
    <row r="840" spans="1:20" ht="12.75" customHeight="1">
      <c r="A840" s="6" t="s">
        <v>1888</v>
      </c>
      <c r="B840" s="6" t="s">
        <v>2275</v>
      </c>
      <c r="C840" s="6" t="s">
        <v>37</v>
      </c>
      <c r="D840" s="7">
        <v>0</v>
      </c>
      <c r="E840" s="7">
        <v>0</v>
      </c>
      <c r="F840" s="7">
        <v>0</v>
      </c>
      <c r="G840" s="7">
        <v>0</v>
      </c>
      <c r="H840" s="7">
        <v>0</v>
      </c>
      <c r="I840" s="7">
        <v>0</v>
      </c>
      <c r="J840" s="7">
        <v>0</v>
      </c>
      <c r="K840" s="7">
        <v>0</v>
      </c>
      <c r="L840" s="7">
        <v>0</v>
      </c>
      <c r="M840" s="7">
        <v>0</v>
      </c>
      <c r="N840" s="7">
        <v>0</v>
      </c>
      <c r="O840" s="7">
        <v>0</v>
      </c>
      <c r="P840" s="6" t="s">
        <v>31</v>
      </c>
      <c r="Q840" s="39" t="s">
        <v>19</v>
      </c>
      <c r="R840" s="39" t="s">
        <v>29</v>
      </c>
      <c r="S840" s="39" t="s">
        <v>21</v>
      </c>
      <c r="T840" s="6" t="s">
        <v>21</v>
      </c>
    </row>
    <row r="841" spans="1:20" ht="12.75" customHeight="1">
      <c r="A841" s="6" t="s">
        <v>1889</v>
      </c>
      <c r="B841" s="6" t="s">
        <v>2276</v>
      </c>
      <c r="C841" s="6" t="s">
        <v>30</v>
      </c>
      <c r="D841" s="7">
        <v>72</v>
      </c>
      <c r="E841" s="7">
        <v>72</v>
      </c>
      <c r="F841" s="7">
        <v>72</v>
      </c>
      <c r="G841" s="7">
        <v>72</v>
      </c>
      <c r="H841" s="7">
        <v>72</v>
      </c>
      <c r="I841" s="7">
        <v>72</v>
      </c>
      <c r="J841" s="7">
        <v>72</v>
      </c>
      <c r="K841" s="7">
        <v>72</v>
      </c>
      <c r="L841" s="7">
        <v>72</v>
      </c>
      <c r="M841" s="7">
        <v>72</v>
      </c>
      <c r="N841" s="7">
        <v>72</v>
      </c>
      <c r="O841" s="7">
        <v>72</v>
      </c>
      <c r="P841" s="6" t="s">
        <v>31</v>
      </c>
      <c r="Q841" s="39" t="s">
        <v>19</v>
      </c>
      <c r="R841" s="39" t="s">
        <v>20</v>
      </c>
      <c r="S841" s="39" t="s">
        <v>21</v>
      </c>
      <c r="T841" s="6" t="s">
        <v>21</v>
      </c>
    </row>
    <row r="842" spans="1:20" ht="12.75" customHeight="1">
      <c r="A842" s="40" t="s">
        <v>983</v>
      </c>
      <c r="B842" s="6" t="s">
        <v>984</v>
      </c>
      <c r="C842" s="6" t="s">
        <v>39</v>
      </c>
      <c r="D842" s="7">
        <v>19.32</v>
      </c>
      <c r="E842" s="7">
        <v>19.59</v>
      </c>
      <c r="F842" s="7">
        <v>18.69</v>
      </c>
      <c r="G842" s="7">
        <v>19.03</v>
      </c>
      <c r="H842" s="7">
        <v>18.57</v>
      </c>
      <c r="I842" s="7">
        <v>19.53</v>
      </c>
      <c r="J842" s="7">
        <v>18.74</v>
      </c>
      <c r="K842" s="7">
        <v>18.55</v>
      </c>
      <c r="L842" s="7">
        <v>18.4</v>
      </c>
      <c r="M842" s="7">
        <v>17.75</v>
      </c>
      <c r="N842" s="7">
        <v>18.75</v>
      </c>
      <c r="O842" s="7">
        <v>19.6</v>
      </c>
      <c r="P842" s="6" t="s">
        <v>18</v>
      </c>
      <c r="Q842" s="39" t="s">
        <v>25</v>
      </c>
      <c r="R842" s="39" t="s">
        <v>20</v>
      </c>
      <c r="S842" s="39" t="s">
        <v>21</v>
      </c>
      <c r="T842" s="6" t="s">
        <v>21</v>
      </c>
    </row>
    <row r="843" spans="1:20" ht="12.75" customHeight="1">
      <c r="A843" s="6" t="s">
        <v>1890</v>
      </c>
      <c r="B843" s="6" t="s">
        <v>2277</v>
      </c>
      <c r="C843" s="6" t="s">
        <v>39</v>
      </c>
      <c r="D843" s="7">
        <v>2</v>
      </c>
      <c r="E843" s="7">
        <v>2</v>
      </c>
      <c r="F843" s="7">
        <v>2</v>
      </c>
      <c r="G843" s="7">
        <v>2</v>
      </c>
      <c r="H843" s="7">
        <v>2</v>
      </c>
      <c r="I843" s="7">
        <v>2</v>
      </c>
      <c r="J843" s="7">
        <v>2</v>
      </c>
      <c r="K843" s="7">
        <v>2</v>
      </c>
      <c r="L843" s="7">
        <v>2</v>
      </c>
      <c r="M843" s="7">
        <v>2</v>
      </c>
      <c r="N843" s="7">
        <v>2</v>
      </c>
      <c r="O843" s="7">
        <v>2</v>
      </c>
      <c r="P843" s="6" t="s">
        <v>31</v>
      </c>
      <c r="Q843" s="39" t="s">
        <v>25</v>
      </c>
      <c r="R843" s="39" t="s">
        <v>20</v>
      </c>
      <c r="S843" s="39" t="s">
        <v>21</v>
      </c>
      <c r="T843" s="6" t="s">
        <v>21</v>
      </c>
    </row>
    <row r="844" spans="1:20" ht="12.75" customHeight="1">
      <c r="A844" s="39" t="s">
        <v>985</v>
      </c>
      <c r="B844" s="6" t="s">
        <v>986</v>
      </c>
      <c r="C844" s="6" t="s">
        <v>39</v>
      </c>
      <c r="D844" s="7">
        <v>5.48</v>
      </c>
      <c r="E844" s="7">
        <v>5.83</v>
      </c>
      <c r="F844" s="7">
        <v>5.12</v>
      </c>
      <c r="G844" s="7">
        <v>4.9</v>
      </c>
      <c r="H844" s="7">
        <v>5.22</v>
      </c>
      <c r="I844" s="7">
        <v>4.78</v>
      </c>
      <c r="J844" s="7">
        <v>4.44</v>
      </c>
      <c r="K844" s="7">
        <v>3.37</v>
      </c>
      <c r="L844" s="7">
        <v>3.49</v>
      </c>
      <c r="M844" s="7">
        <v>3.23</v>
      </c>
      <c r="N844" s="7">
        <v>4.36</v>
      </c>
      <c r="O844" s="7">
        <v>5.28</v>
      </c>
      <c r="P844" s="6" t="s">
        <v>18</v>
      </c>
      <c r="Q844" s="39" t="s">
        <v>25</v>
      </c>
      <c r="R844" s="39" t="s">
        <v>20</v>
      </c>
      <c r="S844" s="39" t="s">
        <v>21</v>
      </c>
      <c r="T844" s="6" t="s">
        <v>21</v>
      </c>
    </row>
    <row r="845" spans="1:20" ht="12.75" customHeight="1">
      <c r="A845" s="6" t="s">
        <v>1891</v>
      </c>
      <c r="B845" s="6" t="s">
        <v>2278</v>
      </c>
      <c r="C845" s="6" t="s">
        <v>23</v>
      </c>
      <c r="D845" s="7">
        <v>0</v>
      </c>
      <c r="E845" s="7">
        <v>0</v>
      </c>
      <c r="F845" s="7">
        <v>0</v>
      </c>
      <c r="G845" s="7">
        <v>0</v>
      </c>
      <c r="H845" s="7">
        <v>0</v>
      </c>
      <c r="I845" s="7">
        <v>0</v>
      </c>
      <c r="J845" s="7">
        <v>0</v>
      </c>
      <c r="K845" s="7">
        <v>0</v>
      </c>
      <c r="L845" s="7">
        <v>0</v>
      </c>
      <c r="M845" s="7">
        <v>0</v>
      </c>
      <c r="N845" s="7">
        <v>0</v>
      </c>
      <c r="O845" s="7">
        <v>0</v>
      </c>
      <c r="P845" s="6" t="s">
        <v>18</v>
      </c>
      <c r="Q845" s="39" t="s">
        <v>25</v>
      </c>
      <c r="R845" s="39" t="s">
        <v>29</v>
      </c>
      <c r="S845" s="39" t="s">
        <v>21</v>
      </c>
      <c r="T845" s="6" t="s">
        <v>21</v>
      </c>
    </row>
    <row r="846" spans="1:20" ht="12.75" customHeight="1">
      <c r="A846" s="6" t="s">
        <v>1892</v>
      </c>
      <c r="B846" s="6" t="s">
        <v>2279</v>
      </c>
      <c r="C846" s="6" t="s">
        <v>23</v>
      </c>
      <c r="D846" s="7">
        <v>2.4</v>
      </c>
      <c r="E846" s="7">
        <v>3</v>
      </c>
      <c r="F846" s="7">
        <v>4.4</v>
      </c>
      <c r="G846" s="7">
        <v>5.2</v>
      </c>
      <c r="H846" s="7">
        <v>6</v>
      </c>
      <c r="I846" s="7">
        <v>6.6</v>
      </c>
      <c r="J846" s="7">
        <v>7</v>
      </c>
      <c r="K846" s="7">
        <v>7</v>
      </c>
      <c r="L846" s="7">
        <v>7</v>
      </c>
      <c r="M846" s="7">
        <v>6.8</v>
      </c>
      <c r="N846" s="7">
        <v>6.8</v>
      </c>
      <c r="O846" s="7">
        <v>7</v>
      </c>
      <c r="P846" s="6" t="s">
        <v>31</v>
      </c>
      <c r="Q846" s="39" t="s">
        <v>25</v>
      </c>
      <c r="R846" s="39" t="s">
        <v>20</v>
      </c>
      <c r="S846" s="39" t="s">
        <v>21</v>
      </c>
      <c r="T846" s="6" t="s">
        <v>21</v>
      </c>
    </row>
    <row r="847" spans="1:20" ht="12.75" customHeight="1">
      <c r="A847" s="40" t="s">
        <v>987</v>
      </c>
      <c r="B847" s="6" t="s">
        <v>988</v>
      </c>
      <c r="C847" s="6" t="s">
        <v>23</v>
      </c>
      <c r="D847" s="7">
        <v>0.06</v>
      </c>
      <c r="E847" s="7">
        <v>0.06</v>
      </c>
      <c r="F847" s="7">
        <v>0.11</v>
      </c>
      <c r="G847" s="7">
        <v>0.37</v>
      </c>
      <c r="H847" s="7">
        <v>0.18</v>
      </c>
      <c r="I847" s="7">
        <v>0.23</v>
      </c>
      <c r="J847" s="7">
        <v>0.38</v>
      </c>
      <c r="K847" s="7">
        <v>0.55</v>
      </c>
      <c r="L847" s="7">
        <v>1</v>
      </c>
      <c r="M847" s="7">
        <v>1</v>
      </c>
      <c r="N847" s="7">
        <v>1</v>
      </c>
      <c r="O847" s="7">
        <v>0.97</v>
      </c>
      <c r="P847" s="6" t="s">
        <v>18</v>
      </c>
      <c r="Q847" s="39" t="s">
        <v>25</v>
      </c>
      <c r="R847" s="39" t="s">
        <v>20</v>
      </c>
      <c r="S847" s="39" t="s">
        <v>21</v>
      </c>
      <c r="T847" s="6" t="s">
        <v>21</v>
      </c>
    </row>
    <row r="848" spans="1:20" ht="12.75" customHeight="1">
      <c r="A848" s="40" t="s">
        <v>989</v>
      </c>
      <c r="B848" s="6" t="s">
        <v>990</v>
      </c>
      <c r="C848" s="6" t="s">
        <v>23</v>
      </c>
      <c r="D848" s="7">
        <v>6.23</v>
      </c>
      <c r="E848" s="7">
        <v>6</v>
      </c>
      <c r="F848" s="7">
        <v>6.05</v>
      </c>
      <c r="G848" s="7">
        <v>5.95</v>
      </c>
      <c r="H848" s="7">
        <v>5.85</v>
      </c>
      <c r="I848" s="7">
        <v>5.57</v>
      </c>
      <c r="J848" s="7">
        <v>5.34</v>
      </c>
      <c r="K848" s="7">
        <v>5.35</v>
      </c>
      <c r="L848" s="7">
        <v>5.14</v>
      </c>
      <c r="M848" s="7">
        <v>5.38</v>
      </c>
      <c r="N848" s="7">
        <v>5.5</v>
      </c>
      <c r="O848" s="7">
        <v>5.5</v>
      </c>
      <c r="P848" s="6" t="s">
        <v>18</v>
      </c>
      <c r="Q848" s="39" t="s">
        <v>25</v>
      </c>
      <c r="R848" s="39" t="s">
        <v>20</v>
      </c>
      <c r="S848" s="39" t="s">
        <v>21</v>
      </c>
      <c r="T848" s="6" t="s">
        <v>21</v>
      </c>
    </row>
    <row r="849" spans="1:20" ht="12.75" customHeight="1">
      <c r="A849" s="6" t="s">
        <v>1893</v>
      </c>
      <c r="B849" s="6" t="s">
        <v>2280</v>
      </c>
      <c r="C849" s="6" t="s">
        <v>39</v>
      </c>
      <c r="D849" s="7">
        <v>555</v>
      </c>
      <c r="E849" s="7">
        <v>555</v>
      </c>
      <c r="F849" s="7">
        <v>555</v>
      </c>
      <c r="G849" s="7">
        <v>555</v>
      </c>
      <c r="H849" s="7">
        <v>555</v>
      </c>
      <c r="I849" s="7">
        <v>555</v>
      </c>
      <c r="J849" s="7">
        <v>555</v>
      </c>
      <c r="K849" s="7">
        <v>555</v>
      </c>
      <c r="L849" s="7">
        <v>555</v>
      </c>
      <c r="M849" s="7">
        <v>555</v>
      </c>
      <c r="N849" s="7">
        <v>555</v>
      </c>
      <c r="O849" s="7">
        <v>555</v>
      </c>
      <c r="P849" s="6" t="s">
        <v>31</v>
      </c>
      <c r="Q849" s="39" t="s">
        <v>25</v>
      </c>
      <c r="R849" s="39" t="s">
        <v>20</v>
      </c>
      <c r="S849" s="39" t="s">
        <v>21</v>
      </c>
      <c r="T849" s="6" t="s">
        <v>21</v>
      </c>
    </row>
    <row r="850" spans="1:20" ht="12.75" customHeight="1">
      <c r="A850" s="6" t="s">
        <v>1894</v>
      </c>
      <c r="B850" s="6" t="s">
        <v>2281</v>
      </c>
      <c r="C850" s="6" t="s">
        <v>39</v>
      </c>
      <c r="D850" s="7">
        <v>555</v>
      </c>
      <c r="E850" s="7">
        <v>555</v>
      </c>
      <c r="F850" s="7">
        <v>555</v>
      </c>
      <c r="G850" s="7">
        <v>555</v>
      </c>
      <c r="H850" s="7">
        <v>555</v>
      </c>
      <c r="I850" s="7">
        <v>555</v>
      </c>
      <c r="J850" s="7">
        <v>555</v>
      </c>
      <c r="K850" s="7">
        <v>555</v>
      </c>
      <c r="L850" s="7">
        <v>555</v>
      </c>
      <c r="M850" s="7">
        <v>555</v>
      </c>
      <c r="N850" s="7">
        <v>555</v>
      </c>
      <c r="O850" s="7">
        <v>555</v>
      </c>
      <c r="P850" s="6" t="s">
        <v>31</v>
      </c>
      <c r="Q850" s="39" t="s">
        <v>25</v>
      </c>
      <c r="R850" s="39" t="s">
        <v>20</v>
      </c>
      <c r="S850" s="39" t="s">
        <v>21</v>
      </c>
      <c r="T850" s="6" t="s">
        <v>21</v>
      </c>
    </row>
    <row r="851" spans="1:20" ht="12.75" customHeight="1">
      <c r="A851" s="39" t="s">
        <v>991</v>
      </c>
      <c r="B851" s="6" t="s">
        <v>992</v>
      </c>
      <c r="C851" s="6" t="s">
        <v>39</v>
      </c>
      <c r="D851" s="7">
        <v>0.01</v>
      </c>
      <c r="E851" s="7">
        <v>0.06</v>
      </c>
      <c r="F851" s="7">
        <v>0.07</v>
      </c>
      <c r="G851" s="7">
        <v>0.09</v>
      </c>
      <c r="H851" s="7">
        <v>0.13</v>
      </c>
      <c r="I851" s="7">
        <v>0.26</v>
      </c>
      <c r="J851" s="7">
        <v>0.29</v>
      </c>
      <c r="K851" s="7">
        <v>0.25</v>
      </c>
      <c r="L851" s="7">
        <v>0.22</v>
      </c>
      <c r="M851" s="7">
        <v>0.15</v>
      </c>
      <c r="N851" s="7">
        <v>0.11</v>
      </c>
      <c r="O851" s="7">
        <v>0.07</v>
      </c>
      <c r="P851" s="6" t="s">
        <v>18</v>
      </c>
      <c r="Q851" s="39" t="s">
        <v>25</v>
      </c>
      <c r="R851" s="39" t="s">
        <v>20</v>
      </c>
      <c r="S851" s="39" t="s">
        <v>21</v>
      </c>
      <c r="T851" s="6" t="s">
        <v>21</v>
      </c>
    </row>
    <row r="852" spans="1:20" ht="12.75" customHeight="1">
      <c r="A852" s="39" t="s">
        <v>993</v>
      </c>
      <c r="B852" s="6" t="s">
        <v>994</v>
      </c>
      <c r="C852" s="6" t="s">
        <v>39</v>
      </c>
      <c r="D852" s="7">
        <v>0.01</v>
      </c>
      <c r="E852" s="7">
        <v>0.08</v>
      </c>
      <c r="F852" s="7">
        <v>0.09</v>
      </c>
      <c r="G852" s="7">
        <v>0.11</v>
      </c>
      <c r="H852" s="7">
        <v>0.16</v>
      </c>
      <c r="I852" s="7">
        <v>0.33</v>
      </c>
      <c r="J852" s="7">
        <v>0.36</v>
      </c>
      <c r="K852" s="7">
        <v>0.31</v>
      </c>
      <c r="L852" s="7">
        <v>0.28</v>
      </c>
      <c r="M852" s="7">
        <v>0.19</v>
      </c>
      <c r="N852" s="7">
        <v>0.14</v>
      </c>
      <c r="O852" s="7">
        <v>0.09</v>
      </c>
      <c r="P852" s="6" t="s">
        <v>18</v>
      </c>
      <c r="Q852" s="39" t="s">
        <v>25</v>
      </c>
      <c r="R852" s="39" t="s">
        <v>20</v>
      </c>
      <c r="S852" s="39" t="s">
        <v>21</v>
      </c>
      <c r="T852" s="6" t="s">
        <v>21</v>
      </c>
    </row>
    <row r="853" spans="1:20" ht="12.75" customHeight="1">
      <c r="A853" s="39" t="s">
        <v>995</v>
      </c>
      <c r="B853" s="6" t="s">
        <v>996</v>
      </c>
      <c r="C853" s="6" t="s">
        <v>39</v>
      </c>
      <c r="D853" s="7">
        <v>0.01</v>
      </c>
      <c r="E853" s="7">
        <v>0.08</v>
      </c>
      <c r="F853" s="7">
        <v>0.09</v>
      </c>
      <c r="G853" s="7">
        <v>0.11</v>
      </c>
      <c r="H853" s="7">
        <v>0.16</v>
      </c>
      <c r="I853" s="7">
        <v>0.33</v>
      </c>
      <c r="J853" s="7">
        <v>0.36</v>
      </c>
      <c r="K853" s="7">
        <v>0.31</v>
      </c>
      <c r="L853" s="7">
        <v>0.28</v>
      </c>
      <c r="M853" s="7">
        <v>0.19</v>
      </c>
      <c r="N853" s="7">
        <v>0.14</v>
      </c>
      <c r="O853" s="7">
        <v>0.09</v>
      </c>
      <c r="P853" s="6" t="s">
        <v>18</v>
      </c>
      <c r="Q853" s="39" t="s">
        <v>25</v>
      </c>
      <c r="R853" s="39" t="s">
        <v>20</v>
      </c>
      <c r="S853" s="39" t="s">
        <v>21</v>
      </c>
      <c r="T853" s="6" t="s">
        <v>21</v>
      </c>
    </row>
    <row r="854" spans="1:20" ht="12.75" customHeight="1">
      <c r="A854" s="39" t="s">
        <v>997</v>
      </c>
      <c r="B854" s="6" t="s">
        <v>998</v>
      </c>
      <c r="C854" s="6" t="s">
        <v>39</v>
      </c>
      <c r="D854" s="7">
        <v>0.01</v>
      </c>
      <c r="E854" s="7">
        <v>0.11</v>
      </c>
      <c r="F854" s="7">
        <v>0.12</v>
      </c>
      <c r="G854" s="7">
        <v>0.15</v>
      </c>
      <c r="H854" s="7">
        <v>0.22</v>
      </c>
      <c r="I854" s="7">
        <v>0.46</v>
      </c>
      <c r="J854" s="7">
        <v>0.5</v>
      </c>
      <c r="K854" s="7">
        <v>0.43</v>
      </c>
      <c r="L854" s="7">
        <v>0.39</v>
      </c>
      <c r="M854" s="7">
        <v>0.26</v>
      </c>
      <c r="N854" s="7">
        <v>0.2</v>
      </c>
      <c r="O854" s="7">
        <v>0.12</v>
      </c>
      <c r="P854" s="6" t="s">
        <v>18</v>
      </c>
      <c r="Q854" s="39" t="s">
        <v>25</v>
      </c>
      <c r="R854" s="39" t="s">
        <v>20</v>
      </c>
      <c r="S854" s="39" t="s">
        <v>21</v>
      </c>
      <c r="T854" s="6" t="s">
        <v>21</v>
      </c>
    </row>
    <row r="855" spans="1:20" ht="12.75" customHeight="1">
      <c r="A855" s="39" t="s">
        <v>999</v>
      </c>
      <c r="B855" s="6" t="s">
        <v>1000</v>
      </c>
      <c r="C855" s="6" t="s">
        <v>39</v>
      </c>
      <c r="D855" s="7">
        <v>0.01</v>
      </c>
      <c r="E855" s="7">
        <v>0.11</v>
      </c>
      <c r="F855" s="7">
        <v>0.12</v>
      </c>
      <c r="G855" s="7">
        <v>0.15</v>
      </c>
      <c r="H855" s="7">
        <v>0.22</v>
      </c>
      <c r="I855" s="7">
        <v>0.46</v>
      </c>
      <c r="J855" s="7">
        <v>0.5</v>
      </c>
      <c r="K855" s="7">
        <v>0.43</v>
      </c>
      <c r="L855" s="7">
        <v>0.39</v>
      </c>
      <c r="M855" s="7">
        <v>0.26</v>
      </c>
      <c r="N855" s="7">
        <v>0.2</v>
      </c>
      <c r="O855" s="7">
        <v>0.12</v>
      </c>
      <c r="P855" s="6" t="s">
        <v>18</v>
      </c>
      <c r="Q855" s="39" t="s">
        <v>25</v>
      </c>
      <c r="R855" s="39" t="s">
        <v>20</v>
      </c>
      <c r="S855" s="39" t="s">
        <v>21</v>
      </c>
      <c r="T855" s="6" t="s">
        <v>21</v>
      </c>
    </row>
    <row r="856" spans="1:20" ht="12.75" customHeight="1">
      <c r="A856" s="39" t="s">
        <v>1001</v>
      </c>
      <c r="B856" s="6" t="s">
        <v>1002</v>
      </c>
      <c r="C856" s="6" t="s">
        <v>39</v>
      </c>
      <c r="D856" s="7">
        <v>0.01</v>
      </c>
      <c r="E856" s="7">
        <v>0.05</v>
      </c>
      <c r="F856" s="7">
        <v>0.05</v>
      </c>
      <c r="G856" s="7">
        <v>0.07</v>
      </c>
      <c r="H856" s="7">
        <v>0.1</v>
      </c>
      <c r="I856" s="7">
        <v>0.2</v>
      </c>
      <c r="J856" s="7">
        <v>0.22</v>
      </c>
      <c r="K856" s="7">
        <v>0.19</v>
      </c>
      <c r="L856" s="7">
        <v>0.17</v>
      </c>
      <c r="M856" s="7">
        <v>0.11</v>
      </c>
      <c r="N856" s="7">
        <v>0.09</v>
      </c>
      <c r="O856" s="7">
        <v>0.05</v>
      </c>
      <c r="P856" s="6" t="s">
        <v>18</v>
      </c>
      <c r="Q856" s="39" t="s">
        <v>25</v>
      </c>
      <c r="R856" s="39" t="s">
        <v>20</v>
      </c>
      <c r="S856" s="39" t="s">
        <v>21</v>
      </c>
      <c r="T856" s="6" t="s">
        <v>21</v>
      </c>
    </row>
    <row r="857" spans="1:20" ht="12.75" customHeight="1">
      <c r="A857" s="39" t="s">
        <v>1003</v>
      </c>
      <c r="B857" s="6" t="s">
        <v>1004</v>
      </c>
      <c r="C857" s="6" t="s">
        <v>39</v>
      </c>
      <c r="D857" s="7">
        <v>0</v>
      </c>
      <c r="E857" s="7">
        <v>0</v>
      </c>
      <c r="F857" s="7">
        <v>0</v>
      </c>
      <c r="G857" s="7">
        <v>0</v>
      </c>
      <c r="H857" s="7">
        <v>0</v>
      </c>
      <c r="I857" s="7">
        <v>0</v>
      </c>
      <c r="J857" s="7">
        <v>0</v>
      </c>
      <c r="K857" s="7">
        <v>0</v>
      </c>
      <c r="L857" s="7">
        <v>0</v>
      </c>
      <c r="M857" s="7">
        <v>0</v>
      </c>
      <c r="N857" s="7">
        <v>0</v>
      </c>
      <c r="O857" s="7">
        <v>0</v>
      </c>
      <c r="P857" s="6" t="s">
        <v>18</v>
      </c>
      <c r="Q857" s="39" t="s">
        <v>25</v>
      </c>
      <c r="R857" s="39" t="s">
        <v>29</v>
      </c>
      <c r="S857" s="39" t="s">
        <v>21</v>
      </c>
      <c r="T857" s="6" t="s">
        <v>21</v>
      </c>
    </row>
    <row r="858" spans="1:20" ht="12.75" customHeight="1">
      <c r="A858" s="40" t="s">
        <v>1005</v>
      </c>
      <c r="B858" s="6" t="s">
        <v>1006</v>
      </c>
      <c r="C858" s="6" t="s">
        <v>39</v>
      </c>
      <c r="D858" s="7">
        <v>0.76</v>
      </c>
      <c r="E858" s="7">
        <v>0.48</v>
      </c>
      <c r="F858" s="7">
        <v>0.22</v>
      </c>
      <c r="G858" s="7">
        <v>0</v>
      </c>
      <c r="H858" s="7">
        <v>0.1</v>
      </c>
      <c r="I858" s="7">
        <v>0</v>
      </c>
      <c r="J858" s="7">
        <v>0</v>
      </c>
      <c r="K858" s="7">
        <v>0.27</v>
      </c>
      <c r="L858" s="7">
        <v>0.23</v>
      </c>
      <c r="M858" s="7">
        <v>0.3</v>
      </c>
      <c r="N858" s="7">
        <v>0.33</v>
      </c>
      <c r="O858" s="7">
        <v>0.44</v>
      </c>
      <c r="P858" s="6" t="s">
        <v>18</v>
      </c>
      <c r="Q858" s="39" t="s">
        <v>25</v>
      </c>
      <c r="R858" s="39" t="s">
        <v>20</v>
      </c>
      <c r="S858" s="39" t="s">
        <v>21</v>
      </c>
      <c r="T858" s="6" t="s">
        <v>21</v>
      </c>
    </row>
    <row r="859" spans="1:20" ht="12.75" customHeight="1">
      <c r="A859" s="40" t="s">
        <v>1007</v>
      </c>
      <c r="B859" s="6" t="s">
        <v>1008</v>
      </c>
      <c r="C859" s="6" t="s">
        <v>39</v>
      </c>
      <c r="D859" s="7">
        <v>1.33</v>
      </c>
      <c r="E859" s="7">
        <v>1.06</v>
      </c>
      <c r="F859" s="7">
        <v>1.06</v>
      </c>
      <c r="G859" s="7">
        <v>1.08</v>
      </c>
      <c r="H859" s="7">
        <v>0.66</v>
      </c>
      <c r="I859" s="7">
        <v>0.82</v>
      </c>
      <c r="J859" s="7">
        <v>1.35</v>
      </c>
      <c r="K859" s="7">
        <v>1.37</v>
      </c>
      <c r="L859" s="7">
        <v>1.22</v>
      </c>
      <c r="M859" s="7">
        <v>1.11</v>
      </c>
      <c r="N859" s="7">
        <v>1.34</v>
      </c>
      <c r="O859" s="7">
        <v>1.34</v>
      </c>
      <c r="P859" s="6" t="s">
        <v>18</v>
      </c>
      <c r="Q859" s="39" t="s">
        <v>25</v>
      </c>
      <c r="R859" s="39" t="s">
        <v>20</v>
      </c>
      <c r="S859" s="39" t="s">
        <v>21</v>
      </c>
      <c r="T859" s="6" t="s">
        <v>21</v>
      </c>
    </row>
    <row r="860" spans="1:20" ht="12.75" customHeight="1">
      <c r="A860" s="6" t="s">
        <v>1895</v>
      </c>
      <c r="B860" s="6" t="s">
        <v>2282</v>
      </c>
      <c r="C860" s="6" t="s">
        <v>103</v>
      </c>
      <c r="D860" s="7">
        <v>336.04</v>
      </c>
      <c r="E860" s="7">
        <v>336.04</v>
      </c>
      <c r="F860" s="7">
        <v>336.04</v>
      </c>
      <c r="G860" s="7">
        <v>336.04</v>
      </c>
      <c r="H860" s="7">
        <v>336.04</v>
      </c>
      <c r="I860" s="7">
        <v>336.04</v>
      </c>
      <c r="J860" s="7">
        <v>336.04</v>
      </c>
      <c r="K860" s="7">
        <v>336.04</v>
      </c>
      <c r="L860" s="7">
        <v>336.04</v>
      </c>
      <c r="M860" s="7">
        <v>336.04</v>
      </c>
      <c r="N860" s="7">
        <v>336.04</v>
      </c>
      <c r="O860" s="7">
        <v>336.04</v>
      </c>
      <c r="P860" s="6" t="s">
        <v>31</v>
      </c>
      <c r="Q860" s="39" t="s">
        <v>19</v>
      </c>
      <c r="R860" s="39" t="s">
        <v>20</v>
      </c>
      <c r="S860" s="39" t="s">
        <v>21</v>
      </c>
      <c r="T860" s="62"/>
    </row>
    <row r="861" spans="1:20" ht="12.75" customHeight="1">
      <c r="A861" s="39" t="s">
        <v>1009</v>
      </c>
      <c r="B861" s="6" t="s">
        <v>1010</v>
      </c>
      <c r="C861" s="6" t="s">
        <v>27</v>
      </c>
      <c r="D861" s="7">
        <v>0.06</v>
      </c>
      <c r="E861" s="7">
        <v>0.45</v>
      </c>
      <c r="F861" s="7">
        <v>0.53</v>
      </c>
      <c r="G861" s="7">
        <v>0.66</v>
      </c>
      <c r="H861" s="7">
        <v>0.96</v>
      </c>
      <c r="I861" s="7">
        <v>1.97</v>
      </c>
      <c r="J861" s="7">
        <v>2.16</v>
      </c>
      <c r="K861" s="7">
        <v>1.86</v>
      </c>
      <c r="L861" s="7">
        <v>1.67</v>
      </c>
      <c r="M861" s="7">
        <v>1.11</v>
      </c>
      <c r="N861" s="7">
        <v>0.86</v>
      </c>
      <c r="O861" s="7">
        <v>0.53</v>
      </c>
      <c r="P861" s="6" t="s">
        <v>18</v>
      </c>
      <c r="Q861" s="39" t="s">
        <v>19</v>
      </c>
      <c r="R861" s="39" t="s">
        <v>20</v>
      </c>
      <c r="S861" s="39" t="s">
        <v>21</v>
      </c>
      <c r="T861" s="6" t="s">
        <v>21</v>
      </c>
    </row>
    <row r="862" spans="1:20" ht="12.75" customHeight="1">
      <c r="A862" s="40" t="s">
        <v>1011</v>
      </c>
      <c r="B862" s="6" t="s">
        <v>1012</v>
      </c>
      <c r="C862" s="6" t="s">
        <v>27</v>
      </c>
      <c r="D862" s="7">
        <v>0</v>
      </c>
      <c r="E862" s="7">
        <v>0</v>
      </c>
      <c r="F862" s="7">
        <v>0</v>
      </c>
      <c r="G862" s="7">
        <v>0</v>
      </c>
      <c r="H862" s="7">
        <v>0</v>
      </c>
      <c r="I862" s="7">
        <v>0</v>
      </c>
      <c r="J862" s="7">
        <v>0</v>
      </c>
      <c r="K862" s="7">
        <v>0</v>
      </c>
      <c r="L862" s="7">
        <v>0</v>
      </c>
      <c r="M862" s="7">
        <v>0</v>
      </c>
      <c r="N862" s="7">
        <v>0</v>
      </c>
      <c r="O862" s="7">
        <v>0</v>
      </c>
      <c r="P862" s="6" t="s">
        <v>18</v>
      </c>
      <c r="Q862" s="39" t="s">
        <v>19</v>
      </c>
      <c r="R862" s="39" t="s">
        <v>29</v>
      </c>
      <c r="S862" s="39" t="s">
        <v>21</v>
      </c>
      <c r="T862" s="6" t="s">
        <v>21</v>
      </c>
    </row>
    <row r="863" spans="1:20" ht="12.75" customHeight="1">
      <c r="A863" s="39" t="s">
        <v>1013</v>
      </c>
      <c r="B863" s="6" t="s">
        <v>1014</v>
      </c>
      <c r="C863" s="6" t="s">
        <v>27</v>
      </c>
      <c r="D863" s="7">
        <v>0.06</v>
      </c>
      <c r="E863" s="7">
        <v>0.45</v>
      </c>
      <c r="F863" s="7">
        <v>0.53</v>
      </c>
      <c r="G863" s="7">
        <v>0.66</v>
      </c>
      <c r="H863" s="7">
        <v>0.96</v>
      </c>
      <c r="I863" s="7">
        <v>1.97</v>
      </c>
      <c r="J863" s="7">
        <v>2.16</v>
      </c>
      <c r="K863" s="7">
        <v>1.86</v>
      </c>
      <c r="L863" s="7">
        <v>1.67</v>
      </c>
      <c r="M863" s="7">
        <v>1.11</v>
      </c>
      <c r="N863" s="7">
        <v>0.86</v>
      </c>
      <c r="O863" s="7">
        <v>0.53</v>
      </c>
      <c r="P863" s="6" t="s">
        <v>18</v>
      </c>
      <c r="Q863" s="39" t="s">
        <v>19</v>
      </c>
      <c r="R863" s="39" t="s">
        <v>20</v>
      </c>
      <c r="S863" s="39" t="s">
        <v>21</v>
      </c>
      <c r="T863" s="6" t="s">
        <v>21</v>
      </c>
    </row>
    <row r="864" spans="1:20" ht="12.75" customHeight="1">
      <c r="A864" s="6" t="s">
        <v>1896</v>
      </c>
      <c r="B864" s="6" t="s">
        <v>2283</v>
      </c>
      <c r="C864" s="6" t="s">
        <v>37</v>
      </c>
      <c r="D864" s="71">
        <v>4.75</v>
      </c>
      <c r="E864" s="71">
        <v>5.75</v>
      </c>
      <c r="F864" s="71">
        <v>4.49</v>
      </c>
      <c r="G864" s="71">
        <v>4.47</v>
      </c>
      <c r="H864" s="71">
        <v>3.15</v>
      </c>
      <c r="I864" s="71">
        <v>2.06</v>
      </c>
      <c r="J864" s="71">
        <v>1.14</v>
      </c>
      <c r="K864" s="71">
        <v>1.48</v>
      </c>
      <c r="L864" s="71">
        <v>3.39</v>
      </c>
      <c r="M864" s="71">
        <v>4.18</v>
      </c>
      <c r="N864" s="71">
        <v>3.73</v>
      </c>
      <c r="O864" s="71">
        <v>4.61</v>
      </c>
      <c r="P864" s="6" t="s">
        <v>18</v>
      </c>
      <c r="Q864" s="39" t="s">
        <v>25</v>
      </c>
      <c r="R864" s="39" t="s">
        <v>20</v>
      </c>
      <c r="S864" s="39" t="s">
        <v>21</v>
      </c>
      <c r="T864" s="6" t="s">
        <v>21</v>
      </c>
    </row>
    <row r="865" spans="1:20" ht="12.75" customHeight="1">
      <c r="A865" s="39" t="s">
        <v>1015</v>
      </c>
      <c r="B865" s="6" t="s">
        <v>1016</v>
      </c>
      <c r="C865" s="6" t="s">
        <v>37</v>
      </c>
      <c r="D865" s="7">
        <v>0.08</v>
      </c>
      <c r="E865" s="7">
        <v>0.6</v>
      </c>
      <c r="F865" s="7">
        <v>0.7</v>
      </c>
      <c r="G865" s="7">
        <v>0.88</v>
      </c>
      <c r="H865" s="7">
        <v>1.28</v>
      </c>
      <c r="I865" s="7">
        <v>2.62</v>
      </c>
      <c r="J865" s="7">
        <v>2.88</v>
      </c>
      <c r="K865" s="7">
        <v>2.48</v>
      </c>
      <c r="L865" s="7">
        <v>2.22</v>
      </c>
      <c r="M865" s="7">
        <v>1.48</v>
      </c>
      <c r="N865" s="7">
        <v>1.14</v>
      </c>
      <c r="O865" s="7">
        <v>0.7</v>
      </c>
      <c r="P865" s="6" t="s">
        <v>18</v>
      </c>
      <c r="Q865" s="39" t="s">
        <v>25</v>
      </c>
      <c r="R865" s="39" t="s">
        <v>20</v>
      </c>
      <c r="S865" s="39" t="s">
        <v>21</v>
      </c>
      <c r="T865" s="6" t="s">
        <v>21</v>
      </c>
    </row>
    <row r="866" spans="1:20" ht="12.75" customHeight="1">
      <c r="A866" s="6" t="s">
        <v>1897</v>
      </c>
      <c r="B866" s="6" t="s">
        <v>2284</v>
      </c>
      <c r="C866" s="6" t="s">
        <v>39</v>
      </c>
      <c r="D866" s="7">
        <v>107.68</v>
      </c>
      <c r="E866" s="7">
        <v>107.68</v>
      </c>
      <c r="F866" s="7">
        <v>107.68</v>
      </c>
      <c r="G866" s="7">
        <v>107.68</v>
      </c>
      <c r="H866" s="7">
        <v>107.68</v>
      </c>
      <c r="I866" s="7">
        <v>107.68</v>
      </c>
      <c r="J866" s="7">
        <v>107.68</v>
      </c>
      <c r="K866" s="7">
        <v>107.68</v>
      </c>
      <c r="L866" s="7">
        <v>107.68</v>
      </c>
      <c r="M866" s="7">
        <v>107.68</v>
      </c>
      <c r="N866" s="7">
        <v>107.68</v>
      </c>
      <c r="O866" s="7">
        <v>107.68</v>
      </c>
      <c r="P866" s="6" t="s">
        <v>31</v>
      </c>
      <c r="Q866" s="39" t="s">
        <v>25</v>
      </c>
      <c r="R866" s="39" t="s">
        <v>20</v>
      </c>
      <c r="S866" s="39" t="s">
        <v>21</v>
      </c>
      <c r="T866" s="6" t="s">
        <v>21</v>
      </c>
    </row>
    <row r="867" spans="1:19" ht="12.75" customHeight="1">
      <c r="A867" s="6" t="s">
        <v>1898</v>
      </c>
      <c r="B867" s="6" t="s">
        <v>2285</v>
      </c>
      <c r="C867" s="6" t="s">
        <v>39</v>
      </c>
      <c r="D867" s="7">
        <v>103.98</v>
      </c>
      <c r="E867" s="7">
        <v>103.98</v>
      </c>
      <c r="F867" s="7">
        <v>103.98</v>
      </c>
      <c r="G867" s="7">
        <v>103.98</v>
      </c>
      <c r="H867" s="7">
        <v>103.98</v>
      </c>
      <c r="I867" s="7">
        <v>103.98</v>
      </c>
      <c r="J867" s="7">
        <v>103.98</v>
      </c>
      <c r="K867" s="7">
        <v>103.98</v>
      </c>
      <c r="L867" s="7">
        <v>103.98</v>
      </c>
      <c r="M867" s="7">
        <v>103.98</v>
      </c>
      <c r="N867" s="7">
        <v>103.98</v>
      </c>
      <c r="O867" s="7">
        <v>103.98</v>
      </c>
      <c r="P867" s="6" t="s">
        <v>31</v>
      </c>
      <c r="Q867" s="39" t="s">
        <v>25</v>
      </c>
      <c r="R867" s="39" t="s">
        <v>20</v>
      </c>
      <c r="S867" s="39" t="s">
        <v>21</v>
      </c>
    </row>
    <row r="868" spans="1:20" ht="12.75" customHeight="1">
      <c r="A868" s="6" t="s">
        <v>1899</v>
      </c>
      <c r="B868" s="6" t="s">
        <v>2286</v>
      </c>
      <c r="C868" s="6" t="s">
        <v>39</v>
      </c>
      <c r="D868" s="7">
        <v>105.69</v>
      </c>
      <c r="E868" s="7">
        <v>105.69</v>
      </c>
      <c r="F868" s="7">
        <v>105.69</v>
      </c>
      <c r="G868" s="7">
        <v>105.69</v>
      </c>
      <c r="H868" s="7">
        <v>105.69</v>
      </c>
      <c r="I868" s="7">
        <v>105.69</v>
      </c>
      <c r="J868" s="7">
        <v>105.69</v>
      </c>
      <c r="K868" s="7">
        <v>105.69</v>
      </c>
      <c r="L868" s="7">
        <v>105.69</v>
      </c>
      <c r="M868" s="7">
        <v>105.69</v>
      </c>
      <c r="N868" s="7">
        <v>105.69</v>
      </c>
      <c r="O868" s="7">
        <v>105.69</v>
      </c>
      <c r="P868" s="6" t="s">
        <v>31</v>
      </c>
      <c r="Q868" s="39" t="s">
        <v>25</v>
      </c>
      <c r="R868" s="39" t="s">
        <v>20</v>
      </c>
      <c r="S868" s="39" t="s">
        <v>21</v>
      </c>
      <c r="T868" s="6" t="s">
        <v>21</v>
      </c>
    </row>
    <row r="869" spans="1:20" ht="12.75" customHeight="1">
      <c r="A869" s="6" t="s">
        <v>1900</v>
      </c>
      <c r="B869" s="6" t="s">
        <v>2287</v>
      </c>
      <c r="C869" s="6" t="s">
        <v>39</v>
      </c>
      <c r="D869" s="7">
        <v>106.55</v>
      </c>
      <c r="E869" s="7">
        <v>106.55</v>
      </c>
      <c r="F869" s="7">
        <v>106.55</v>
      </c>
      <c r="G869" s="7">
        <v>106.55</v>
      </c>
      <c r="H869" s="7">
        <v>106.55</v>
      </c>
      <c r="I869" s="7">
        <v>106.55</v>
      </c>
      <c r="J869" s="7">
        <v>106.55</v>
      </c>
      <c r="K869" s="7">
        <v>106.55</v>
      </c>
      <c r="L869" s="7">
        <v>106.55</v>
      </c>
      <c r="M869" s="7">
        <v>106.55</v>
      </c>
      <c r="N869" s="7">
        <v>106.55</v>
      </c>
      <c r="O869" s="7">
        <v>106.55</v>
      </c>
      <c r="P869" s="6" t="s">
        <v>31</v>
      </c>
      <c r="Q869" s="39" t="s">
        <v>25</v>
      </c>
      <c r="R869" s="39" t="s">
        <v>20</v>
      </c>
      <c r="S869" s="39" t="s">
        <v>21</v>
      </c>
      <c r="T869" s="6" t="s">
        <v>21</v>
      </c>
    </row>
    <row r="870" spans="1:20" ht="12.75" customHeight="1">
      <c r="A870" s="6" t="s">
        <v>1901</v>
      </c>
      <c r="B870" s="6" t="s">
        <v>2288</v>
      </c>
      <c r="C870" s="6" t="s">
        <v>39</v>
      </c>
      <c r="D870" s="7">
        <v>107.52</v>
      </c>
      <c r="E870" s="7">
        <v>107.52</v>
      </c>
      <c r="F870" s="7">
        <v>107.52</v>
      </c>
      <c r="G870" s="7">
        <v>107.52</v>
      </c>
      <c r="H870" s="7">
        <v>107.52</v>
      </c>
      <c r="I870" s="7">
        <v>107.52</v>
      </c>
      <c r="J870" s="7">
        <v>107.52</v>
      </c>
      <c r="K870" s="7">
        <v>107.52</v>
      </c>
      <c r="L870" s="7">
        <v>107.52</v>
      </c>
      <c r="M870" s="7">
        <v>107.52</v>
      </c>
      <c r="N870" s="7">
        <v>107.52</v>
      </c>
      <c r="O870" s="7">
        <v>107.52</v>
      </c>
      <c r="P870" s="6" t="s">
        <v>31</v>
      </c>
      <c r="Q870" s="39" t="s">
        <v>25</v>
      </c>
      <c r="R870" s="39" t="s">
        <v>20</v>
      </c>
      <c r="S870" s="39" t="s">
        <v>21</v>
      </c>
      <c r="T870" s="6" t="s">
        <v>21</v>
      </c>
    </row>
    <row r="871" spans="1:20" ht="12.75" customHeight="1">
      <c r="A871" s="6" t="s">
        <v>1902</v>
      </c>
      <c r="B871" s="6" t="s">
        <v>2289</v>
      </c>
      <c r="C871" s="6" t="s">
        <v>39</v>
      </c>
      <c r="D871" s="7">
        <v>105</v>
      </c>
      <c r="E871" s="7">
        <v>105</v>
      </c>
      <c r="F871" s="7">
        <v>105</v>
      </c>
      <c r="G871" s="7">
        <v>105</v>
      </c>
      <c r="H871" s="7">
        <v>105</v>
      </c>
      <c r="I871" s="7">
        <v>105</v>
      </c>
      <c r="J871" s="7">
        <v>105</v>
      </c>
      <c r="K871" s="7">
        <v>105</v>
      </c>
      <c r="L871" s="7">
        <v>105</v>
      </c>
      <c r="M871" s="7">
        <v>105</v>
      </c>
      <c r="N871" s="7">
        <v>105</v>
      </c>
      <c r="O871" s="7">
        <v>105</v>
      </c>
      <c r="P871" s="6" t="s">
        <v>31</v>
      </c>
      <c r="Q871" s="39" t="s">
        <v>25</v>
      </c>
      <c r="R871" s="39" t="s">
        <v>20</v>
      </c>
      <c r="S871" s="39" t="s">
        <v>21</v>
      </c>
      <c r="T871" s="6" t="s">
        <v>21</v>
      </c>
    </row>
    <row r="872" spans="1:20" ht="12.75" customHeight="1">
      <c r="A872" s="6" t="s">
        <v>1903</v>
      </c>
      <c r="B872" s="6" t="s">
        <v>2290</v>
      </c>
      <c r="C872" s="6" t="s">
        <v>39</v>
      </c>
      <c r="D872" s="7">
        <v>106.73</v>
      </c>
      <c r="E872" s="7">
        <v>106.73</v>
      </c>
      <c r="F872" s="7">
        <v>106.73</v>
      </c>
      <c r="G872" s="7">
        <v>106.73</v>
      </c>
      <c r="H872" s="7">
        <v>106.73</v>
      </c>
      <c r="I872" s="7">
        <v>106.73</v>
      </c>
      <c r="J872" s="7">
        <v>106.73</v>
      </c>
      <c r="K872" s="7">
        <v>106.73</v>
      </c>
      <c r="L872" s="7">
        <v>106.73</v>
      </c>
      <c r="M872" s="7">
        <v>106.73</v>
      </c>
      <c r="N872" s="7">
        <v>106.73</v>
      </c>
      <c r="O872" s="7">
        <v>106.73</v>
      </c>
      <c r="P872" s="6" t="s">
        <v>31</v>
      </c>
      <c r="Q872" s="39" t="s">
        <v>25</v>
      </c>
      <c r="R872" s="39" t="s">
        <v>20</v>
      </c>
      <c r="S872" s="39" t="s">
        <v>21</v>
      </c>
      <c r="T872" s="6" t="s">
        <v>21</v>
      </c>
    </row>
    <row r="873" spans="1:20" ht="12.75" customHeight="1">
      <c r="A873" s="6" t="s">
        <v>1904</v>
      </c>
      <c r="B873" s="6" t="s">
        <v>2291</v>
      </c>
      <c r="C873" s="6" t="s">
        <v>39</v>
      </c>
      <c r="D873" s="7">
        <v>106.85</v>
      </c>
      <c r="E873" s="7">
        <v>106.85</v>
      </c>
      <c r="F873" s="7">
        <v>106.85</v>
      </c>
      <c r="G873" s="7">
        <v>106.85</v>
      </c>
      <c r="H873" s="7">
        <v>106.85</v>
      </c>
      <c r="I873" s="7">
        <v>106.85</v>
      </c>
      <c r="J873" s="7">
        <v>106.85</v>
      </c>
      <c r="K873" s="7">
        <v>106.85</v>
      </c>
      <c r="L873" s="7">
        <v>106.85</v>
      </c>
      <c r="M873" s="7">
        <v>106.85</v>
      </c>
      <c r="N873" s="7">
        <v>106.85</v>
      </c>
      <c r="O873" s="7">
        <v>106.85</v>
      </c>
      <c r="P873" s="6" t="s">
        <v>31</v>
      </c>
      <c r="Q873" s="39" t="s">
        <v>25</v>
      </c>
      <c r="R873" s="39" t="s">
        <v>20</v>
      </c>
      <c r="S873" s="39" t="s">
        <v>21</v>
      </c>
      <c r="T873" s="6" t="s">
        <v>21</v>
      </c>
    </row>
    <row r="874" spans="1:20" ht="12.75" customHeight="1">
      <c r="A874" s="6" t="s">
        <v>1905</v>
      </c>
      <c r="B874" s="6" t="s">
        <v>2292</v>
      </c>
      <c r="C874" s="6" t="s">
        <v>27</v>
      </c>
      <c r="D874" s="7">
        <v>48.08</v>
      </c>
      <c r="E874" s="7">
        <v>48.08</v>
      </c>
      <c r="F874" s="7">
        <v>48.08</v>
      </c>
      <c r="G874" s="7">
        <v>48.08</v>
      </c>
      <c r="H874" s="7">
        <v>48.08</v>
      </c>
      <c r="I874" s="7">
        <v>48.08</v>
      </c>
      <c r="J874" s="7">
        <v>48.08</v>
      </c>
      <c r="K874" s="7">
        <v>48.08</v>
      </c>
      <c r="L874" s="7">
        <v>48.08</v>
      </c>
      <c r="M874" s="7">
        <v>48.08</v>
      </c>
      <c r="N874" s="7">
        <v>48.08</v>
      </c>
      <c r="O874" s="7">
        <v>48.08</v>
      </c>
      <c r="P874" s="6" t="s">
        <v>31</v>
      </c>
      <c r="Q874" s="39" t="s">
        <v>19</v>
      </c>
      <c r="R874" s="39" t="s">
        <v>20</v>
      </c>
      <c r="S874" s="39" t="s">
        <v>21</v>
      </c>
      <c r="T874" s="6" t="s">
        <v>21</v>
      </c>
    </row>
    <row r="875" spans="1:20" ht="12.75" customHeight="1">
      <c r="A875" s="6" t="s">
        <v>1906</v>
      </c>
      <c r="B875" s="6" t="s">
        <v>2293</v>
      </c>
      <c r="C875" s="6" t="s">
        <v>43</v>
      </c>
      <c r="D875" s="71">
        <v>2.99</v>
      </c>
      <c r="E875" s="71">
        <v>1.98</v>
      </c>
      <c r="F875" s="71">
        <v>0.74</v>
      </c>
      <c r="G875" s="71">
        <v>3.08</v>
      </c>
      <c r="H875" s="71">
        <v>3.35</v>
      </c>
      <c r="I875" s="71">
        <v>3.47</v>
      </c>
      <c r="J875" s="71">
        <v>4.71</v>
      </c>
      <c r="K875" s="71">
        <v>5.67</v>
      </c>
      <c r="L875" s="71">
        <v>5.4</v>
      </c>
      <c r="M875" s="71">
        <v>3.35</v>
      </c>
      <c r="N875" s="71">
        <v>6.65</v>
      </c>
      <c r="O875" s="71">
        <v>3.18</v>
      </c>
      <c r="P875" s="6" t="s">
        <v>18</v>
      </c>
      <c r="Q875" s="39" t="s">
        <v>19</v>
      </c>
      <c r="R875" s="39" t="s">
        <v>20</v>
      </c>
      <c r="S875" s="39" t="s">
        <v>21</v>
      </c>
      <c r="T875" s="6" t="s">
        <v>21</v>
      </c>
    </row>
    <row r="876" spans="1:20" ht="12.75" customHeight="1">
      <c r="A876" s="39" t="s">
        <v>1017</v>
      </c>
      <c r="B876" s="6" t="s">
        <v>810</v>
      </c>
      <c r="C876" s="6" t="s">
        <v>23</v>
      </c>
      <c r="D876" s="7">
        <v>0</v>
      </c>
      <c r="E876" s="7">
        <v>0</v>
      </c>
      <c r="F876" s="7">
        <v>0</v>
      </c>
      <c r="G876" s="7">
        <v>0</v>
      </c>
      <c r="H876" s="7">
        <v>0</v>
      </c>
      <c r="I876" s="7">
        <v>0</v>
      </c>
      <c r="J876" s="7">
        <v>0</v>
      </c>
      <c r="K876" s="7">
        <v>0</v>
      </c>
      <c r="L876" s="7">
        <v>0</v>
      </c>
      <c r="M876" s="7">
        <v>0</v>
      </c>
      <c r="N876" s="7">
        <v>0</v>
      </c>
      <c r="O876" s="7">
        <v>0</v>
      </c>
      <c r="P876" s="6" t="s">
        <v>18</v>
      </c>
      <c r="Q876" s="39" t="s">
        <v>25</v>
      </c>
      <c r="R876" s="39" t="s">
        <v>29</v>
      </c>
      <c r="S876" s="39" t="s">
        <v>21</v>
      </c>
      <c r="T876" s="6" t="s">
        <v>21</v>
      </c>
    </row>
    <row r="877" spans="1:20" ht="12.75" customHeight="1">
      <c r="A877" s="6" t="s">
        <v>1907</v>
      </c>
      <c r="B877" s="6" t="s">
        <v>2294</v>
      </c>
      <c r="C877" s="6" t="s">
        <v>16</v>
      </c>
      <c r="D877" s="7">
        <v>52.43</v>
      </c>
      <c r="E877" s="7">
        <v>52.43</v>
      </c>
      <c r="F877" s="7">
        <v>52.43</v>
      </c>
      <c r="G877" s="7">
        <v>52.43</v>
      </c>
      <c r="H877" s="7">
        <v>52.43</v>
      </c>
      <c r="I877" s="7">
        <v>52.43</v>
      </c>
      <c r="J877" s="7">
        <v>52.43</v>
      </c>
      <c r="K877" s="7">
        <v>52.43</v>
      </c>
      <c r="L877" s="7">
        <v>52.43</v>
      </c>
      <c r="M877" s="7">
        <v>52.43</v>
      </c>
      <c r="N877" s="7">
        <v>52.43</v>
      </c>
      <c r="O877" s="7">
        <v>52.43</v>
      </c>
      <c r="P877" s="6" t="s">
        <v>31</v>
      </c>
      <c r="Q877" s="39" t="s">
        <v>19</v>
      </c>
      <c r="R877" s="39" t="s">
        <v>20</v>
      </c>
      <c r="S877" s="39" t="s">
        <v>21</v>
      </c>
      <c r="T877" s="6" t="s">
        <v>21</v>
      </c>
    </row>
    <row r="878" spans="1:20" ht="12.75">
      <c r="A878" s="40" t="s">
        <v>1018</v>
      </c>
      <c r="B878" s="6" t="s">
        <v>1019</v>
      </c>
      <c r="C878" s="6" t="s">
        <v>37</v>
      </c>
      <c r="D878" s="7">
        <v>1.01</v>
      </c>
      <c r="E878" s="7">
        <v>1.04</v>
      </c>
      <c r="F878" s="7">
        <v>1.02</v>
      </c>
      <c r="G878" s="7">
        <v>1.03</v>
      </c>
      <c r="H878" s="7">
        <v>1.03</v>
      </c>
      <c r="I878" s="7">
        <v>1.07</v>
      </c>
      <c r="J878" s="7">
        <v>1.06</v>
      </c>
      <c r="K878" s="7">
        <v>1.07</v>
      </c>
      <c r="L878" s="7">
        <v>1.04</v>
      </c>
      <c r="M878" s="7">
        <v>1.02</v>
      </c>
      <c r="N878" s="7">
        <v>1</v>
      </c>
      <c r="O878" s="7">
        <v>0.95</v>
      </c>
      <c r="P878" s="6" t="s">
        <v>18</v>
      </c>
      <c r="Q878" s="39" t="s">
        <v>19</v>
      </c>
      <c r="R878" s="39" t="s">
        <v>20</v>
      </c>
      <c r="S878" s="39" t="s">
        <v>21</v>
      </c>
      <c r="T878" s="6" t="s">
        <v>21</v>
      </c>
    </row>
    <row r="879" spans="1:20" ht="12.75" customHeight="1">
      <c r="A879" s="39" t="s">
        <v>1020</v>
      </c>
      <c r="B879" s="6" t="s">
        <v>1021</v>
      </c>
      <c r="C879" s="6" t="s">
        <v>16</v>
      </c>
      <c r="D879" s="7">
        <v>0.08</v>
      </c>
      <c r="E879" s="7">
        <v>0.6</v>
      </c>
      <c r="F879" s="7">
        <v>0.7</v>
      </c>
      <c r="G879" s="7">
        <v>0.88</v>
      </c>
      <c r="H879" s="7">
        <v>1.28</v>
      </c>
      <c r="I879" s="7">
        <v>2.62</v>
      </c>
      <c r="J879" s="7">
        <v>2.88</v>
      </c>
      <c r="K879" s="7">
        <v>2.48</v>
      </c>
      <c r="L879" s="7">
        <v>2.22</v>
      </c>
      <c r="M879" s="7">
        <v>1.48</v>
      </c>
      <c r="N879" s="7">
        <v>1.14</v>
      </c>
      <c r="O879" s="7">
        <v>0.7</v>
      </c>
      <c r="P879" s="6" t="s">
        <v>18</v>
      </c>
      <c r="Q879" s="39" t="s">
        <v>19</v>
      </c>
      <c r="R879" s="39" t="s">
        <v>20</v>
      </c>
      <c r="S879" s="39" t="s">
        <v>21</v>
      </c>
      <c r="T879" s="6" t="s">
        <v>21</v>
      </c>
    </row>
    <row r="880" spans="1:20" ht="12.75" customHeight="1">
      <c r="A880" s="39" t="s">
        <v>1022</v>
      </c>
      <c r="B880" s="6" t="s">
        <v>1023</v>
      </c>
      <c r="C880" s="6" t="s">
        <v>16</v>
      </c>
      <c r="D880" s="7">
        <v>0.04</v>
      </c>
      <c r="E880" s="7">
        <v>0.3</v>
      </c>
      <c r="F880" s="7">
        <v>0.35</v>
      </c>
      <c r="G880" s="7">
        <v>0.44</v>
      </c>
      <c r="H880" s="7">
        <v>0.64</v>
      </c>
      <c r="I880" s="7">
        <v>1.31</v>
      </c>
      <c r="J880" s="7">
        <v>1.44</v>
      </c>
      <c r="K880" s="7">
        <v>1.24</v>
      </c>
      <c r="L880" s="7">
        <v>1.11</v>
      </c>
      <c r="M880" s="7">
        <v>0.74</v>
      </c>
      <c r="N880" s="7">
        <v>0.57</v>
      </c>
      <c r="O880" s="7">
        <v>0.35</v>
      </c>
      <c r="P880" s="6" t="s">
        <v>18</v>
      </c>
      <c r="Q880" s="39" t="s">
        <v>19</v>
      </c>
      <c r="R880" s="39" t="s">
        <v>20</v>
      </c>
      <c r="S880" s="39" t="s">
        <v>21</v>
      </c>
      <c r="T880" s="6" t="s">
        <v>21</v>
      </c>
    </row>
    <row r="881" spans="1:20" ht="12.75" customHeight="1">
      <c r="A881" s="39" t="s">
        <v>1458</v>
      </c>
      <c r="B881" s="6" t="s">
        <v>1534</v>
      </c>
      <c r="C881" s="6" t="s">
        <v>27</v>
      </c>
      <c r="D881" s="75">
        <f>VLOOKUP($A881,'[1]2023 NQC List'!$A:$AF,21,FALSE)</f>
        <v>0.2</v>
      </c>
      <c r="E881" s="75">
        <f>VLOOKUP($A881,'[1]2023 NQC List'!$A:$AF,22,FALSE)</f>
        <v>1.52</v>
      </c>
      <c r="F881" s="75">
        <f>VLOOKUP($A881,'[1]2023 NQC List'!$A:$AF,23,FALSE)</f>
        <v>1.77</v>
      </c>
      <c r="G881" s="75">
        <f>VLOOKUP($A881,'[1]2023 NQC List'!$A:$AF,24,FALSE)</f>
        <v>2.22</v>
      </c>
      <c r="H881" s="75">
        <f>VLOOKUP($A881,'[1]2023 NQC List'!$A:$AF,25,FALSE)</f>
        <v>3.23</v>
      </c>
      <c r="I881" s="75">
        <f>VLOOKUP($A881,'[1]2023 NQC List'!$A:$AF,26,FALSE)</f>
        <v>6.62</v>
      </c>
      <c r="J881" s="75">
        <f>VLOOKUP($A881,'[1]2023 NQC List'!$A:$AF,27,FALSE)</f>
        <v>7.27</v>
      </c>
      <c r="K881" s="75">
        <f>VLOOKUP($A881,'[1]2023 NQC List'!$A:$AF,28,FALSE)</f>
        <v>6.26</v>
      </c>
      <c r="L881" s="75">
        <f>VLOOKUP($A881,'[1]2023 NQC List'!$A:$AF,29,FALSE)</f>
        <v>5.61</v>
      </c>
      <c r="M881" s="75">
        <f>VLOOKUP($A881,'[1]2023 NQC List'!$A:$AF,30,FALSE)</f>
        <v>3.74</v>
      </c>
      <c r="N881" s="75">
        <f>VLOOKUP($A881,'[1]2023 NQC List'!$A:$AF,31,FALSE)</f>
        <v>2.88</v>
      </c>
      <c r="O881" s="75">
        <f>VLOOKUP($A881,'[1]2023 NQC List'!$A:$AF,32,FALSE)</f>
        <v>1.77</v>
      </c>
      <c r="P881" s="6" t="s">
        <v>18</v>
      </c>
      <c r="Q881" s="39" t="s">
        <v>19</v>
      </c>
      <c r="R881" s="39" t="s">
        <v>90</v>
      </c>
      <c r="S881" s="39" t="s">
        <v>1585</v>
      </c>
      <c r="T881" s="6" t="s">
        <v>2495</v>
      </c>
    </row>
    <row r="882" spans="1:20" ht="12.75" customHeight="1">
      <c r="A882" s="39" t="s">
        <v>1459</v>
      </c>
      <c r="B882" s="6" t="s">
        <v>2295</v>
      </c>
      <c r="C882" s="6" t="s">
        <v>27</v>
      </c>
      <c r="D882" s="7">
        <v>46.69</v>
      </c>
      <c r="E882" s="7">
        <v>48.27</v>
      </c>
      <c r="F882" s="7">
        <v>48.7</v>
      </c>
      <c r="G882" s="7">
        <v>49.53</v>
      </c>
      <c r="H882" s="7">
        <v>51.01</v>
      </c>
      <c r="I882" s="7">
        <v>55.94</v>
      </c>
      <c r="J882" s="7">
        <v>56.86</v>
      </c>
      <c r="K882" s="7">
        <v>55.24</v>
      </c>
      <c r="L882" s="7">
        <v>53.94</v>
      </c>
      <c r="M882" s="7">
        <v>51.16</v>
      </c>
      <c r="N882" s="7">
        <v>49.58</v>
      </c>
      <c r="O882" s="7">
        <v>47.86</v>
      </c>
      <c r="P882" s="6" t="s">
        <v>31</v>
      </c>
      <c r="Q882" s="39" t="s">
        <v>19</v>
      </c>
      <c r="R882" s="39" t="s">
        <v>90</v>
      </c>
      <c r="S882" s="39" t="s">
        <v>1585</v>
      </c>
      <c r="T882" s="6" t="s">
        <v>1479</v>
      </c>
    </row>
    <row r="883" spans="1:20" ht="12.75" customHeight="1">
      <c r="A883" s="6" t="s">
        <v>1908</v>
      </c>
      <c r="B883" s="6" t="s">
        <v>2296</v>
      </c>
      <c r="C883" s="6" t="s">
        <v>27</v>
      </c>
      <c r="D883" s="7">
        <v>33.89</v>
      </c>
      <c r="E883" s="7">
        <v>35.04</v>
      </c>
      <c r="F883" s="7">
        <v>35.34</v>
      </c>
      <c r="G883" s="7">
        <v>35.95</v>
      </c>
      <c r="H883" s="7">
        <v>37.03</v>
      </c>
      <c r="I883" s="7">
        <v>40.6</v>
      </c>
      <c r="J883" s="7">
        <v>41.27</v>
      </c>
      <c r="K883" s="7">
        <v>40.1</v>
      </c>
      <c r="L883" s="7">
        <v>39.15</v>
      </c>
      <c r="M883" s="7">
        <v>37.13</v>
      </c>
      <c r="N883" s="7">
        <v>35.99</v>
      </c>
      <c r="O883" s="7">
        <v>34.73</v>
      </c>
      <c r="P883" s="6" t="s">
        <v>31</v>
      </c>
      <c r="Q883" s="39" t="s">
        <v>19</v>
      </c>
      <c r="R883" s="39" t="s">
        <v>90</v>
      </c>
      <c r="S883" s="39" t="s">
        <v>1585</v>
      </c>
      <c r="T883" s="6" t="s">
        <v>1969</v>
      </c>
    </row>
    <row r="884" spans="1:20" ht="12.75" customHeight="1">
      <c r="A884" s="39" t="s">
        <v>1460</v>
      </c>
      <c r="B884" s="6" t="s">
        <v>2297</v>
      </c>
      <c r="C884" s="6" t="s">
        <v>27</v>
      </c>
      <c r="D884" s="7">
        <v>50.06</v>
      </c>
      <c r="E884" s="7">
        <v>50.8</v>
      </c>
      <c r="F884" s="7">
        <v>51.07</v>
      </c>
      <c r="G884" s="7">
        <v>51.63</v>
      </c>
      <c r="H884" s="7">
        <v>52.49</v>
      </c>
      <c r="I884" s="7">
        <v>55.31</v>
      </c>
      <c r="J884" s="7">
        <v>55.82</v>
      </c>
      <c r="K884" s="7">
        <v>54.81</v>
      </c>
      <c r="L884" s="7">
        <v>53.89</v>
      </c>
      <c r="M884" s="7">
        <v>52.27</v>
      </c>
      <c r="N884" s="7">
        <v>51.21</v>
      </c>
      <c r="O884" s="7">
        <v>50.16</v>
      </c>
      <c r="P884" s="6" t="s">
        <v>31</v>
      </c>
      <c r="Q884" s="39" t="s">
        <v>19</v>
      </c>
      <c r="R884" s="39" t="s">
        <v>90</v>
      </c>
      <c r="S884" s="39" t="s">
        <v>1585</v>
      </c>
      <c r="T884" s="6" t="s">
        <v>1480</v>
      </c>
    </row>
    <row r="885" spans="1:20" ht="12.75" customHeight="1">
      <c r="A885" s="6" t="s">
        <v>1909</v>
      </c>
      <c r="B885" s="6" t="s">
        <v>2298</v>
      </c>
      <c r="C885" s="6" t="s">
        <v>27</v>
      </c>
      <c r="D885" s="7">
        <v>10.07</v>
      </c>
      <c r="E885" s="7">
        <v>10.56</v>
      </c>
      <c r="F885" s="7">
        <v>10.68</v>
      </c>
      <c r="G885" s="7">
        <v>10.91</v>
      </c>
      <c r="H885" s="7">
        <v>11.35</v>
      </c>
      <c r="I885" s="7">
        <v>12.82</v>
      </c>
      <c r="J885" s="7">
        <v>13.09</v>
      </c>
      <c r="K885" s="7">
        <v>12.62</v>
      </c>
      <c r="L885" s="7">
        <v>12.26</v>
      </c>
      <c r="M885" s="7">
        <v>11.45</v>
      </c>
      <c r="N885" s="7">
        <v>11</v>
      </c>
      <c r="O885" s="7">
        <v>10.5</v>
      </c>
      <c r="P885" s="6" t="s">
        <v>31</v>
      </c>
      <c r="Q885" s="39" t="s">
        <v>19</v>
      </c>
      <c r="R885" s="39" t="s">
        <v>90</v>
      </c>
      <c r="S885" s="39" t="s">
        <v>1585</v>
      </c>
      <c r="T885" s="6" t="s">
        <v>1970</v>
      </c>
    </row>
    <row r="886" spans="1:20" ht="12.75" customHeight="1">
      <c r="A886" s="39" t="s">
        <v>1024</v>
      </c>
      <c r="B886" s="6" t="s">
        <v>1025</v>
      </c>
      <c r="C886" s="6" t="s">
        <v>154</v>
      </c>
      <c r="D886" s="7">
        <v>1</v>
      </c>
      <c r="E886" s="7">
        <v>7.5</v>
      </c>
      <c r="F886" s="7">
        <v>8.75</v>
      </c>
      <c r="G886" s="7">
        <v>11</v>
      </c>
      <c r="H886" s="7">
        <v>16</v>
      </c>
      <c r="I886" s="7">
        <v>32.75</v>
      </c>
      <c r="J886" s="7">
        <v>36</v>
      </c>
      <c r="K886" s="7">
        <v>31</v>
      </c>
      <c r="L886" s="7">
        <v>27.75</v>
      </c>
      <c r="M886" s="7">
        <v>18.5</v>
      </c>
      <c r="N886" s="7">
        <v>14.25</v>
      </c>
      <c r="O886" s="7">
        <v>8.75</v>
      </c>
      <c r="P886" s="6" t="s">
        <v>18</v>
      </c>
      <c r="Q886" s="39" t="s">
        <v>25</v>
      </c>
      <c r="R886" s="39" t="s">
        <v>20</v>
      </c>
      <c r="S886" s="39" t="s">
        <v>21</v>
      </c>
      <c r="T886" s="6" t="s">
        <v>21</v>
      </c>
    </row>
    <row r="887" spans="1:20" ht="12.75" customHeight="1">
      <c r="A887" s="39" t="s">
        <v>1026</v>
      </c>
      <c r="B887" s="6" t="s">
        <v>1027</v>
      </c>
      <c r="C887" s="6" t="s">
        <v>37</v>
      </c>
      <c r="D887" s="7">
        <v>0.43</v>
      </c>
      <c r="E887" s="7">
        <v>3.23</v>
      </c>
      <c r="F887" s="7">
        <v>3.77</v>
      </c>
      <c r="G887" s="7">
        <v>4.73</v>
      </c>
      <c r="H887" s="7">
        <v>6.89</v>
      </c>
      <c r="I887" s="7">
        <v>14.1</v>
      </c>
      <c r="J887" s="7">
        <v>15.49</v>
      </c>
      <c r="K887" s="7">
        <v>13.34</v>
      </c>
      <c r="L887" s="7">
        <v>11.94</v>
      </c>
      <c r="M887" s="7">
        <v>7.96</v>
      </c>
      <c r="N887" s="7">
        <v>6.13</v>
      </c>
      <c r="O887" s="7">
        <v>3.77</v>
      </c>
      <c r="P887" s="6" t="s">
        <v>18</v>
      </c>
      <c r="Q887" s="39" t="s">
        <v>19</v>
      </c>
      <c r="R887" s="39" t="s">
        <v>20</v>
      </c>
      <c r="S887" s="39" t="s">
        <v>21</v>
      </c>
      <c r="T887" s="6" t="s">
        <v>21</v>
      </c>
    </row>
    <row r="888" spans="1:20" ht="12.75" customHeight="1">
      <c r="A888" s="39" t="s">
        <v>1028</v>
      </c>
      <c r="B888" s="6" t="s">
        <v>1029</v>
      </c>
      <c r="C888" s="6" t="s">
        <v>37</v>
      </c>
      <c r="D888" s="7">
        <v>1.24</v>
      </c>
      <c r="E888" s="7">
        <v>9.3</v>
      </c>
      <c r="F888" s="7">
        <v>10.85</v>
      </c>
      <c r="G888" s="7">
        <v>13.64</v>
      </c>
      <c r="H888" s="7">
        <v>19.84</v>
      </c>
      <c r="I888" s="7">
        <v>40.61</v>
      </c>
      <c r="J888" s="7">
        <v>44.64</v>
      </c>
      <c r="K888" s="7">
        <v>38.44</v>
      </c>
      <c r="L888" s="7">
        <v>34.41</v>
      </c>
      <c r="M888" s="7">
        <v>22.94</v>
      </c>
      <c r="N888" s="7">
        <v>17.67</v>
      </c>
      <c r="O888" s="7">
        <v>10.85</v>
      </c>
      <c r="P888" s="6" t="s">
        <v>18</v>
      </c>
      <c r="Q888" s="39" t="s">
        <v>25</v>
      </c>
      <c r="R888" s="39" t="s">
        <v>20</v>
      </c>
      <c r="S888" s="39" t="s">
        <v>21</v>
      </c>
      <c r="T888" s="6" t="s">
        <v>21</v>
      </c>
    </row>
    <row r="889" spans="1:20" ht="12.75" customHeight="1">
      <c r="A889" s="39" t="s">
        <v>1030</v>
      </c>
      <c r="B889" s="6" t="s">
        <v>1031</v>
      </c>
      <c r="C889" s="6" t="s">
        <v>37</v>
      </c>
      <c r="D889" s="7">
        <v>1.1</v>
      </c>
      <c r="E889" s="7">
        <v>8.28</v>
      </c>
      <c r="F889" s="7">
        <v>9.66</v>
      </c>
      <c r="G889" s="7">
        <v>12.14</v>
      </c>
      <c r="H889" s="7">
        <v>17.66</v>
      </c>
      <c r="I889" s="7">
        <v>36.16</v>
      </c>
      <c r="J889" s="7">
        <v>39.74</v>
      </c>
      <c r="K889" s="7">
        <v>34.22</v>
      </c>
      <c r="L889" s="7">
        <v>30.64</v>
      </c>
      <c r="M889" s="7">
        <v>20.42</v>
      </c>
      <c r="N889" s="7">
        <v>15.73</v>
      </c>
      <c r="O889" s="7">
        <v>9.66</v>
      </c>
      <c r="P889" s="6" t="s">
        <v>18</v>
      </c>
      <c r="Q889" s="39" t="s">
        <v>25</v>
      </c>
      <c r="R889" s="39" t="s">
        <v>20</v>
      </c>
      <c r="S889" s="39" t="s">
        <v>21</v>
      </c>
      <c r="T889" s="6" t="s">
        <v>21</v>
      </c>
    </row>
    <row r="890" spans="1:19" ht="12.75" customHeight="1">
      <c r="A890" s="40" t="s">
        <v>1032</v>
      </c>
      <c r="B890" s="6" t="s">
        <v>1033</v>
      </c>
      <c r="C890" s="6" t="s">
        <v>37</v>
      </c>
      <c r="D890" s="75">
        <v>0</v>
      </c>
      <c r="E890" s="75">
        <v>0</v>
      </c>
      <c r="F890" s="75">
        <v>0</v>
      </c>
      <c r="G890" s="75">
        <v>61.99</v>
      </c>
      <c r="H890" s="75">
        <v>68.1</v>
      </c>
      <c r="I890" s="75">
        <v>51.62</v>
      </c>
      <c r="J890" s="75">
        <v>0</v>
      </c>
      <c r="K890" s="75">
        <v>0</v>
      </c>
      <c r="L890" s="75">
        <v>0</v>
      </c>
      <c r="M890" s="75">
        <v>44.07</v>
      </c>
      <c r="N890" s="75">
        <v>0</v>
      </c>
      <c r="O890" s="75">
        <v>0</v>
      </c>
      <c r="P890" s="6" t="s">
        <v>18</v>
      </c>
      <c r="Q890" s="39" t="s">
        <v>19</v>
      </c>
      <c r="R890" s="39" t="s">
        <v>20</v>
      </c>
      <c r="S890" s="39" t="s">
        <v>21</v>
      </c>
    </row>
    <row r="891" spans="1:20" ht="12.75" customHeight="1">
      <c r="A891" s="6" t="s">
        <v>1910</v>
      </c>
      <c r="B891" s="6" t="s">
        <v>2299</v>
      </c>
      <c r="C891" s="6" t="s">
        <v>41</v>
      </c>
      <c r="D891" s="7">
        <v>13</v>
      </c>
      <c r="E891" s="7">
        <v>13</v>
      </c>
      <c r="F891" s="7">
        <v>13</v>
      </c>
      <c r="G891" s="7">
        <v>13</v>
      </c>
      <c r="H891" s="7">
        <v>13</v>
      </c>
      <c r="I891" s="7">
        <v>13</v>
      </c>
      <c r="J891" s="7">
        <v>13</v>
      </c>
      <c r="K891" s="7">
        <v>13</v>
      </c>
      <c r="L891" s="7">
        <v>13</v>
      </c>
      <c r="M891" s="7">
        <v>13</v>
      </c>
      <c r="N891" s="7">
        <v>13</v>
      </c>
      <c r="O891" s="7">
        <v>13</v>
      </c>
      <c r="P891" s="6" t="s">
        <v>31</v>
      </c>
      <c r="Q891" s="39" t="s">
        <v>19</v>
      </c>
      <c r="R891" s="39" t="s">
        <v>20</v>
      </c>
      <c r="S891" s="39" t="s">
        <v>21</v>
      </c>
      <c r="T891" s="6" t="s">
        <v>21</v>
      </c>
    </row>
    <row r="892" spans="1:20" ht="12.75" customHeight="1">
      <c r="A892" s="6" t="s">
        <v>1911</v>
      </c>
      <c r="B892" s="6" t="s">
        <v>2300</v>
      </c>
      <c r="C892" s="6" t="s">
        <v>37</v>
      </c>
      <c r="D892" s="7">
        <v>46.05</v>
      </c>
      <c r="E892" s="7">
        <v>46.05</v>
      </c>
      <c r="F892" s="7">
        <v>46.05</v>
      </c>
      <c r="G892" s="7">
        <v>46.05</v>
      </c>
      <c r="H892" s="7">
        <v>46.05</v>
      </c>
      <c r="I892" s="7">
        <v>46.05</v>
      </c>
      <c r="J892" s="7">
        <v>46.05</v>
      </c>
      <c r="K892" s="7">
        <v>46.05</v>
      </c>
      <c r="L892" s="7">
        <v>46.05</v>
      </c>
      <c r="M892" s="7">
        <v>46.05</v>
      </c>
      <c r="N892" s="7">
        <v>46.05</v>
      </c>
      <c r="O892" s="7">
        <v>46.05</v>
      </c>
      <c r="P892" s="6" t="s">
        <v>31</v>
      </c>
      <c r="Q892" s="39" t="s">
        <v>19</v>
      </c>
      <c r="R892" s="39" t="s">
        <v>20</v>
      </c>
      <c r="S892" s="39" t="s">
        <v>21</v>
      </c>
      <c r="T892" s="6" t="s">
        <v>21</v>
      </c>
    </row>
    <row r="893" spans="1:20" ht="12.75" customHeight="1">
      <c r="A893" s="40" t="s">
        <v>1034</v>
      </c>
      <c r="B893" s="6" t="s">
        <v>1035</v>
      </c>
      <c r="C893" s="6" t="s">
        <v>154</v>
      </c>
      <c r="D893" s="7">
        <v>1.5</v>
      </c>
      <c r="E893" s="7">
        <v>1.5</v>
      </c>
      <c r="F893" s="7">
        <v>1.5</v>
      </c>
      <c r="G893" s="7">
        <v>1.5</v>
      </c>
      <c r="H893" s="7">
        <v>1.49</v>
      </c>
      <c r="I893" s="7">
        <v>1.48</v>
      </c>
      <c r="J893" s="7">
        <v>1.5</v>
      </c>
      <c r="K893" s="7">
        <v>1.5</v>
      </c>
      <c r="L893" s="7">
        <v>1.5</v>
      </c>
      <c r="M893" s="7">
        <v>1.5</v>
      </c>
      <c r="N893" s="7">
        <v>1.5</v>
      </c>
      <c r="O893" s="7">
        <v>1.5</v>
      </c>
      <c r="P893" s="6" t="s">
        <v>18</v>
      </c>
      <c r="Q893" s="39" t="s">
        <v>25</v>
      </c>
      <c r="R893" s="39" t="s">
        <v>20</v>
      </c>
      <c r="S893" s="39" t="s">
        <v>21</v>
      </c>
      <c r="T893" s="6" t="s">
        <v>21</v>
      </c>
    </row>
    <row r="894" spans="1:20" ht="12.75" customHeight="1">
      <c r="A894" s="6" t="s">
        <v>1912</v>
      </c>
      <c r="B894" s="6" t="s">
        <v>2301</v>
      </c>
      <c r="C894" s="6" t="s">
        <v>30</v>
      </c>
      <c r="D894" s="7">
        <v>47</v>
      </c>
      <c r="E894" s="7">
        <v>47</v>
      </c>
      <c r="F894" s="7">
        <v>47</v>
      </c>
      <c r="G894" s="7">
        <v>47</v>
      </c>
      <c r="H894" s="7">
        <v>47</v>
      </c>
      <c r="I894" s="7">
        <v>47</v>
      </c>
      <c r="J894" s="7">
        <v>47</v>
      </c>
      <c r="K894" s="7">
        <v>47</v>
      </c>
      <c r="L894" s="7">
        <v>47</v>
      </c>
      <c r="M894" s="7">
        <v>47</v>
      </c>
      <c r="N894" s="7">
        <v>47</v>
      </c>
      <c r="O894" s="7">
        <v>47</v>
      </c>
      <c r="P894" s="6" t="s">
        <v>31</v>
      </c>
      <c r="Q894" s="39" t="s">
        <v>19</v>
      </c>
      <c r="R894" s="39" t="s">
        <v>20</v>
      </c>
      <c r="S894" s="39" t="s">
        <v>21</v>
      </c>
      <c r="T894" s="6" t="s">
        <v>21</v>
      </c>
    </row>
    <row r="895" spans="1:20" ht="12.75" customHeight="1">
      <c r="A895" s="39" t="s">
        <v>1036</v>
      </c>
      <c r="B895" s="6" t="s">
        <v>1037</v>
      </c>
      <c r="C895" s="6" t="s">
        <v>37</v>
      </c>
      <c r="D895" s="7">
        <v>0</v>
      </c>
      <c r="E895" s="7">
        <v>0.03</v>
      </c>
      <c r="F895" s="7">
        <v>0.04</v>
      </c>
      <c r="G895" s="7">
        <v>0.04</v>
      </c>
      <c r="H895" s="7">
        <v>0.06</v>
      </c>
      <c r="I895" s="7">
        <v>0.13</v>
      </c>
      <c r="J895" s="7">
        <v>0.14</v>
      </c>
      <c r="K895" s="7">
        <v>0.12</v>
      </c>
      <c r="L895" s="7">
        <v>0.11</v>
      </c>
      <c r="M895" s="7">
        <v>0.07</v>
      </c>
      <c r="N895" s="7">
        <v>0.06</v>
      </c>
      <c r="O895" s="7">
        <v>0.04</v>
      </c>
      <c r="P895" s="6" t="s">
        <v>18</v>
      </c>
      <c r="Q895" s="39" t="s">
        <v>19</v>
      </c>
      <c r="R895" s="39" t="s">
        <v>20</v>
      </c>
      <c r="S895" s="39" t="s">
        <v>21</v>
      </c>
      <c r="T895" s="6" t="s">
        <v>21</v>
      </c>
    </row>
    <row r="896" spans="1:20" ht="12.75" customHeight="1">
      <c r="A896" s="40" t="s">
        <v>1038</v>
      </c>
      <c r="B896" s="6" t="s">
        <v>1039</v>
      </c>
      <c r="C896" s="6" t="s">
        <v>23</v>
      </c>
      <c r="D896" s="7">
        <v>7.04</v>
      </c>
      <c r="E896" s="7">
        <v>7.24</v>
      </c>
      <c r="F896" s="7">
        <v>6.32</v>
      </c>
      <c r="G896" s="7">
        <v>5.33</v>
      </c>
      <c r="H896" s="7">
        <v>7.09</v>
      </c>
      <c r="I896" s="7">
        <v>7.17</v>
      </c>
      <c r="J896" s="7">
        <v>5.49</v>
      </c>
      <c r="K896" s="7">
        <v>4.08</v>
      </c>
      <c r="L896" s="7">
        <v>5.15</v>
      </c>
      <c r="M896" s="7">
        <v>6.71</v>
      </c>
      <c r="N896" s="7">
        <v>6.37</v>
      </c>
      <c r="O896" s="7">
        <v>4</v>
      </c>
      <c r="P896" s="6" t="s">
        <v>18</v>
      </c>
      <c r="Q896" s="39" t="s">
        <v>25</v>
      </c>
      <c r="R896" s="39" t="s">
        <v>20</v>
      </c>
      <c r="S896" s="39" t="s">
        <v>21</v>
      </c>
      <c r="T896" s="6" t="s">
        <v>21</v>
      </c>
    </row>
    <row r="897" spans="1:20" ht="12.75" customHeight="1">
      <c r="A897" s="6" t="s">
        <v>1913</v>
      </c>
      <c r="B897" s="6" t="s">
        <v>2302</v>
      </c>
      <c r="C897" s="6" t="s">
        <v>23</v>
      </c>
      <c r="D897" s="7">
        <v>11</v>
      </c>
      <c r="E897" s="7">
        <v>11</v>
      </c>
      <c r="F897" s="7">
        <v>11</v>
      </c>
      <c r="G897" s="7">
        <v>11</v>
      </c>
      <c r="H897" s="7">
        <v>11</v>
      </c>
      <c r="I897" s="7">
        <v>11</v>
      </c>
      <c r="J897" s="7">
        <v>11</v>
      </c>
      <c r="K897" s="7">
        <v>11</v>
      </c>
      <c r="L897" s="7">
        <v>11</v>
      </c>
      <c r="M897" s="7">
        <v>11</v>
      </c>
      <c r="N897" s="7">
        <v>11</v>
      </c>
      <c r="O897" s="7">
        <v>11</v>
      </c>
      <c r="P897" s="6" t="s">
        <v>31</v>
      </c>
      <c r="Q897" s="39" t="s">
        <v>25</v>
      </c>
      <c r="R897" s="39" t="s">
        <v>20</v>
      </c>
      <c r="S897" s="39" t="s">
        <v>21</v>
      </c>
      <c r="T897" s="6" t="s">
        <v>21</v>
      </c>
    </row>
    <row r="898" spans="1:20" ht="12.75" customHeight="1">
      <c r="A898" s="40" t="s">
        <v>1040</v>
      </c>
      <c r="B898" s="6" t="s">
        <v>1041</v>
      </c>
      <c r="C898" s="6" t="s">
        <v>23</v>
      </c>
      <c r="D898" s="7">
        <v>0.07</v>
      </c>
      <c r="E898" s="7">
        <v>0.01</v>
      </c>
      <c r="F898" s="7">
        <v>0.07</v>
      </c>
      <c r="G898" s="7">
        <v>0.06</v>
      </c>
      <c r="H898" s="7">
        <v>0.06</v>
      </c>
      <c r="I898" s="7">
        <v>0.15</v>
      </c>
      <c r="J898" s="7">
        <v>0.17</v>
      </c>
      <c r="K898" s="7">
        <v>0.19</v>
      </c>
      <c r="L898" s="7">
        <v>0.17</v>
      </c>
      <c r="M898" s="7">
        <v>0.17</v>
      </c>
      <c r="N898" s="7">
        <v>0.05</v>
      </c>
      <c r="O898" s="7">
        <v>0.03</v>
      </c>
      <c r="P898" s="6" t="s">
        <v>18</v>
      </c>
      <c r="Q898" s="39" t="s">
        <v>25</v>
      </c>
      <c r="R898" s="39" t="s">
        <v>20</v>
      </c>
      <c r="S898" s="39" t="s">
        <v>21</v>
      </c>
      <c r="T898" s="6" t="s">
        <v>21</v>
      </c>
    </row>
    <row r="899" spans="1:20" ht="12.75" customHeight="1">
      <c r="A899" s="6" t="s">
        <v>1914</v>
      </c>
      <c r="B899" s="6" t="s">
        <v>2303</v>
      </c>
      <c r="C899" s="6" t="s">
        <v>23</v>
      </c>
      <c r="D899" s="7">
        <v>27.5</v>
      </c>
      <c r="E899" s="7">
        <v>27.5</v>
      </c>
      <c r="F899" s="7">
        <v>27.5</v>
      </c>
      <c r="G899" s="7">
        <v>27.5</v>
      </c>
      <c r="H899" s="7">
        <v>27.5</v>
      </c>
      <c r="I899" s="7">
        <v>27.5</v>
      </c>
      <c r="J899" s="7">
        <v>27.5</v>
      </c>
      <c r="K899" s="7">
        <v>27.5</v>
      </c>
      <c r="L899" s="7">
        <v>27.5</v>
      </c>
      <c r="M899" s="7">
        <v>27.5</v>
      </c>
      <c r="N899" s="7">
        <v>27.5</v>
      </c>
      <c r="O899" s="7">
        <v>27.5</v>
      </c>
      <c r="P899" s="6" t="s">
        <v>31</v>
      </c>
      <c r="Q899" s="39" t="s">
        <v>25</v>
      </c>
      <c r="R899" s="39" t="s">
        <v>20</v>
      </c>
      <c r="S899" s="39" t="s">
        <v>21</v>
      </c>
      <c r="T899" s="6" t="s">
        <v>21</v>
      </c>
    </row>
    <row r="900" spans="1:20" ht="12.75" customHeight="1">
      <c r="A900" s="40" t="s">
        <v>1042</v>
      </c>
      <c r="B900" s="6" t="s">
        <v>1043</v>
      </c>
      <c r="C900" s="6" t="s">
        <v>23</v>
      </c>
      <c r="D900" s="7">
        <v>14.25</v>
      </c>
      <c r="E900" s="7">
        <v>14.31</v>
      </c>
      <c r="F900" s="7">
        <v>13.67</v>
      </c>
      <c r="G900" s="7">
        <v>10</v>
      </c>
      <c r="H900" s="7">
        <v>11.21</v>
      </c>
      <c r="I900" s="7">
        <v>11.34</v>
      </c>
      <c r="J900" s="7">
        <v>10.86</v>
      </c>
      <c r="K900" s="7">
        <v>11.3</v>
      </c>
      <c r="L900" s="7">
        <v>11.05</v>
      </c>
      <c r="M900" s="7">
        <v>8.8</v>
      </c>
      <c r="N900" s="7">
        <v>10.08</v>
      </c>
      <c r="O900" s="7">
        <v>11.23</v>
      </c>
      <c r="P900" s="6" t="s">
        <v>18</v>
      </c>
      <c r="Q900" s="39" t="s">
        <v>25</v>
      </c>
      <c r="R900" s="39" t="s">
        <v>20</v>
      </c>
      <c r="S900" s="39" t="s">
        <v>21</v>
      </c>
      <c r="T900" s="6" t="s">
        <v>21</v>
      </c>
    </row>
    <row r="901" spans="1:20" ht="12.75" customHeight="1">
      <c r="A901" s="6" t="s">
        <v>1915</v>
      </c>
      <c r="B901" s="6" t="s">
        <v>2304</v>
      </c>
      <c r="C901" s="6" t="s">
        <v>23</v>
      </c>
      <c r="D901" s="7">
        <v>100</v>
      </c>
      <c r="E901" s="7">
        <v>100</v>
      </c>
      <c r="F901" s="7">
        <v>100</v>
      </c>
      <c r="G901" s="7">
        <v>100</v>
      </c>
      <c r="H901" s="7">
        <v>100</v>
      </c>
      <c r="I901" s="7">
        <v>100</v>
      </c>
      <c r="J901" s="7">
        <v>100</v>
      </c>
      <c r="K901" s="7">
        <v>100</v>
      </c>
      <c r="L901" s="7">
        <v>100</v>
      </c>
      <c r="M901" s="7">
        <v>100</v>
      </c>
      <c r="N901" s="7">
        <v>100</v>
      </c>
      <c r="O901" s="7">
        <v>100</v>
      </c>
      <c r="P901" s="6" t="s">
        <v>31</v>
      </c>
      <c r="Q901" s="39" t="s">
        <v>25</v>
      </c>
      <c r="R901" s="39" t="s">
        <v>20</v>
      </c>
      <c r="S901" s="39" t="s">
        <v>21</v>
      </c>
      <c r="T901" s="6" t="s">
        <v>21</v>
      </c>
    </row>
    <row r="902" spans="1:20" ht="12.75" customHeight="1">
      <c r="A902" s="6" t="s">
        <v>1916</v>
      </c>
      <c r="B902" s="6" t="s">
        <v>2305</v>
      </c>
      <c r="C902" s="6" t="s">
        <v>23</v>
      </c>
      <c r="D902" s="7">
        <v>47.7</v>
      </c>
      <c r="E902" s="7">
        <v>47.7</v>
      </c>
      <c r="F902" s="7">
        <v>47.7</v>
      </c>
      <c r="G902" s="7">
        <v>47.7</v>
      </c>
      <c r="H902" s="7">
        <v>47.7</v>
      </c>
      <c r="I902" s="7">
        <v>47.7</v>
      </c>
      <c r="J902" s="7">
        <v>47.7</v>
      </c>
      <c r="K902" s="7">
        <v>47.7</v>
      </c>
      <c r="L902" s="7">
        <v>47.7</v>
      </c>
      <c r="M902" s="7">
        <v>47.7</v>
      </c>
      <c r="N902" s="7">
        <v>47.7</v>
      </c>
      <c r="O902" s="7">
        <v>47.7</v>
      </c>
      <c r="P902" s="6" t="s">
        <v>31</v>
      </c>
      <c r="Q902" s="39" t="s">
        <v>25</v>
      </c>
      <c r="R902" s="39" t="s">
        <v>20</v>
      </c>
      <c r="S902" s="39" t="s">
        <v>21</v>
      </c>
      <c r="T902" s="6" t="s">
        <v>21</v>
      </c>
    </row>
    <row r="903" spans="1:20" ht="12.75" customHeight="1">
      <c r="A903" s="40" t="s">
        <v>1044</v>
      </c>
      <c r="B903" s="6" t="s">
        <v>1045</v>
      </c>
      <c r="C903" s="6" t="s">
        <v>23</v>
      </c>
      <c r="D903" s="7">
        <v>21.67</v>
      </c>
      <c r="E903" s="7">
        <v>17.27</v>
      </c>
      <c r="F903" s="7">
        <v>21.67</v>
      </c>
      <c r="G903" s="7">
        <v>21.67</v>
      </c>
      <c r="H903" s="7">
        <v>21.35</v>
      </c>
      <c r="I903" s="7">
        <v>21.7</v>
      </c>
      <c r="J903" s="7">
        <v>20.79</v>
      </c>
      <c r="K903" s="7">
        <v>12.74</v>
      </c>
      <c r="L903" s="7">
        <v>12.55</v>
      </c>
      <c r="M903" s="7">
        <v>12.74</v>
      </c>
      <c r="N903" s="7">
        <v>12.27</v>
      </c>
      <c r="O903" s="7">
        <v>13.32</v>
      </c>
      <c r="P903" s="6" t="s">
        <v>18</v>
      </c>
      <c r="Q903" s="39" t="s">
        <v>25</v>
      </c>
      <c r="R903" s="39" t="s">
        <v>20</v>
      </c>
      <c r="S903" s="39" t="s">
        <v>21</v>
      </c>
      <c r="T903" s="6" t="s">
        <v>21</v>
      </c>
    </row>
    <row r="904" spans="1:20" ht="12.75" customHeight="1">
      <c r="A904" s="40" t="s">
        <v>1046</v>
      </c>
      <c r="B904" s="6" t="s">
        <v>1047</v>
      </c>
      <c r="C904" s="6" t="s">
        <v>23</v>
      </c>
      <c r="D904" s="7">
        <v>0</v>
      </c>
      <c r="E904" s="7">
        <v>0</v>
      </c>
      <c r="F904" s="7">
        <v>0</v>
      </c>
      <c r="G904" s="7">
        <v>0</v>
      </c>
      <c r="H904" s="7">
        <v>0</v>
      </c>
      <c r="I904" s="7">
        <v>0</v>
      </c>
      <c r="J904" s="7">
        <v>0</v>
      </c>
      <c r="K904" s="7">
        <v>0</v>
      </c>
      <c r="L904" s="7">
        <v>0</v>
      </c>
      <c r="M904" s="7">
        <v>0</v>
      </c>
      <c r="N904" s="7">
        <v>0.11</v>
      </c>
      <c r="O904" s="7">
        <v>0.22</v>
      </c>
      <c r="P904" s="6" t="s">
        <v>18</v>
      </c>
      <c r="Q904" s="39" t="s">
        <v>25</v>
      </c>
      <c r="R904" s="39" t="s">
        <v>20</v>
      </c>
      <c r="S904" s="39" t="s">
        <v>21</v>
      </c>
      <c r="T904" s="6" t="s">
        <v>21</v>
      </c>
    </row>
    <row r="905" spans="1:20" ht="12.75" customHeight="1">
      <c r="A905" s="40" t="s">
        <v>1048</v>
      </c>
      <c r="B905" s="6" t="s">
        <v>1049</v>
      </c>
      <c r="C905" s="6" t="s">
        <v>103</v>
      </c>
      <c r="D905" s="7">
        <v>6.45</v>
      </c>
      <c r="E905" s="7">
        <v>3.95</v>
      </c>
      <c r="F905" s="7">
        <v>5.65</v>
      </c>
      <c r="G905" s="7">
        <v>8.3</v>
      </c>
      <c r="H905" s="7">
        <v>8.3</v>
      </c>
      <c r="I905" s="7">
        <v>7.45</v>
      </c>
      <c r="J905" s="7">
        <v>7.4</v>
      </c>
      <c r="K905" s="7">
        <v>7.75</v>
      </c>
      <c r="L905" s="7">
        <v>5.1</v>
      </c>
      <c r="M905" s="7">
        <v>1.22</v>
      </c>
      <c r="N905" s="7">
        <v>7.19</v>
      </c>
      <c r="O905" s="7">
        <v>12.58</v>
      </c>
      <c r="P905" s="6" t="s">
        <v>18</v>
      </c>
      <c r="Q905" s="39" t="s">
        <v>19</v>
      </c>
      <c r="R905" s="39" t="s">
        <v>20</v>
      </c>
      <c r="S905" s="39" t="s">
        <v>21</v>
      </c>
      <c r="T905" s="6" t="s">
        <v>21</v>
      </c>
    </row>
    <row r="906" spans="1:20" ht="12.75" customHeight="1">
      <c r="A906" s="40" t="s">
        <v>1050</v>
      </c>
      <c r="B906" s="6" t="s">
        <v>1051</v>
      </c>
      <c r="C906" s="6" t="s">
        <v>30</v>
      </c>
      <c r="D906" s="7">
        <v>3.44</v>
      </c>
      <c r="E906" s="7">
        <v>2.82</v>
      </c>
      <c r="F906" s="7">
        <v>3.42</v>
      </c>
      <c r="G906" s="7">
        <v>3.4</v>
      </c>
      <c r="H906" s="7">
        <v>2.77</v>
      </c>
      <c r="I906" s="7">
        <v>2.5</v>
      </c>
      <c r="J906" s="7">
        <v>3.39</v>
      </c>
      <c r="K906" s="7">
        <v>3.43</v>
      </c>
      <c r="L906" s="7">
        <v>3.03</v>
      </c>
      <c r="M906" s="7">
        <v>3.02</v>
      </c>
      <c r="N906" s="7">
        <v>3.21</v>
      </c>
      <c r="O906" s="7">
        <v>3.08</v>
      </c>
      <c r="P906" s="6" t="s">
        <v>18</v>
      </c>
      <c r="Q906" s="39" t="s">
        <v>19</v>
      </c>
      <c r="R906" s="39" t="s">
        <v>20</v>
      </c>
      <c r="S906" s="39" t="s">
        <v>21</v>
      </c>
      <c r="T906" s="6" t="s">
        <v>21</v>
      </c>
    </row>
    <row r="907" spans="1:20" ht="12.75" customHeight="1">
      <c r="A907" s="40" t="s">
        <v>1052</v>
      </c>
      <c r="B907" s="6" t="s">
        <v>1053</v>
      </c>
      <c r="C907" s="6" t="s">
        <v>37</v>
      </c>
      <c r="D907" s="7">
        <v>2.86</v>
      </c>
      <c r="E907" s="7">
        <v>2.93</v>
      </c>
      <c r="F907" s="7">
        <v>2.9</v>
      </c>
      <c r="G907" s="7">
        <v>2.34</v>
      </c>
      <c r="H907" s="7">
        <v>2.96</v>
      </c>
      <c r="I907" s="7">
        <v>0.8</v>
      </c>
      <c r="J907" s="7">
        <v>1.64</v>
      </c>
      <c r="K907" s="7">
        <v>1.56</v>
      </c>
      <c r="L907" s="7">
        <v>1.62</v>
      </c>
      <c r="M907" s="7">
        <v>1.2</v>
      </c>
      <c r="N907" s="7">
        <v>1.43</v>
      </c>
      <c r="O907" s="7">
        <v>1.73</v>
      </c>
      <c r="P907" s="6" t="s">
        <v>18</v>
      </c>
      <c r="Q907" s="39" t="s">
        <v>19</v>
      </c>
      <c r="R907" s="39" t="s">
        <v>20</v>
      </c>
      <c r="S907" s="39" t="s">
        <v>21</v>
      </c>
      <c r="T907" s="6" t="s">
        <v>21</v>
      </c>
    </row>
    <row r="908" spans="1:20" ht="12.75" customHeight="1">
      <c r="A908" s="40" t="s">
        <v>1054</v>
      </c>
      <c r="B908" s="6" t="s">
        <v>1055</v>
      </c>
      <c r="C908" s="6" t="s">
        <v>41</v>
      </c>
      <c r="D908" s="7">
        <v>1.01</v>
      </c>
      <c r="E908" s="7">
        <v>0.87</v>
      </c>
      <c r="F908" s="7">
        <v>1.5</v>
      </c>
      <c r="G908" s="7">
        <v>2.4</v>
      </c>
      <c r="H908" s="7">
        <v>3.76</v>
      </c>
      <c r="I908" s="7">
        <v>1.15</v>
      </c>
      <c r="J908" s="7">
        <v>3.66</v>
      </c>
      <c r="K908" s="7">
        <v>3.76</v>
      </c>
      <c r="L908" s="7">
        <v>2.7</v>
      </c>
      <c r="M908" s="7">
        <v>2.05</v>
      </c>
      <c r="N908" s="7">
        <v>1.2</v>
      </c>
      <c r="O908" s="7">
        <v>0.9</v>
      </c>
      <c r="P908" s="6" t="s">
        <v>18</v>
      </c>
      <c r="Q908" s="39" t="s">
        <v>19</v>
      </c>
      <c r="R908" s="39" t="s">
        <v>20</v>
      </c>
      <c r="S908" s="39" t="s">
        <v>21</v>
      </c>
      <c r="T908" s="6" t="s">
        <v>21</v>
      </c>
    </row>
    <row r="909" spans="1:20" ht="12.75" customHeight="1">
      <c r="A909" s="6" t="s">
        <v>1917</v>
      </c>
      <c r="B909" s="6" t="s">
        <v>2306</v>
      </c>
      <c r="C909" s="6" t="s">
        <v>41</v>
      </c>
      <c r="D909" s="7">
        <v>2.5</v>
      </c>
      <c r="E909" s="7">
        <v>2.1</v>
      </c>
      <c r="F909" s="7">
        <v>1.96</v>
      </c>
      <c r="G909" s="7">
        <v>2.16</v>
      </c>
      <c r="H909" s="7">
        <v>5.22</v>
      </c>
      <c r="I909" s="7">
        <v>4.4</v>
      </c>
      <c r="J909" s="7">
        <v>3.41</v>
      </c>
      <c r="K909" s="7">
        <v>3.63</v>
      </c>
      <c r="L909" s="7">
        <v>1.2</v>
      </c>
      <c r="M909" s="7">
        <v>1.2</v>
      </c>
      <c r="N909" s="7">
        <v>1.6</v>
      </c>
      <c r="O909" s="7">
        <v>2.56</v>
      </c>
      <c r="P909" s="6" t="s">
        <v>31</v>
      </c>
      <c r="Q909" s="39" t="s">
        <v>19</v>
      </c>
      <c r="R909" s="39" t="s">
        <v>20</v>
      </c>
      <c r="S909" s="39" t="s">
        <v>21</v>
      </c>
      <c r="T909" s="6" t="s">
        <v>21</v>
      </c>
    </row>
    <row r="910" spans="1:20" ht="12.75" customHeight="1">
      <c r="A910" s="40" t="s">
        <v>1056</v>
      </c>
      <c r="B910" s="6" t="s">
        <v>1057</v>
      </c>
      <c r="C910" s="6" t="s">
        <v>37</v>
      </c>
      <c r="D910" s="7">
        <v>6.99</v>
      </c>
      <c r="E910" s="7">
        <v>9.4</v>
      </c>
      <c r="F910" s="7">
        <v>9.61</v>
      </c>
      <c r="G910" s="7">
        <v>9.44</v>
      </c>
      <c r="H910" s="7">
        <v>9.67</v>
      </c>
      <c r="I910" s="7">
        <v>12.33</v>
      </c>
      <c r="J910" s="7">
        <v>12.59</v>
      </c>
      <c r="K910" s="7">
        <v>12.22</v>
      </c>
      <c r="L910" s="7">
        <v>12.51</v>
      </c>
      <c r="M910" s="7">
        <v>11.99</v>
      </c>
      <c r="N910" s="7">
        <v>11.99</v>
      </c>
      <c r="O910" s="7">
        <v>9.03</v>
      </c>
      <c r="P910" s="6" t="s">
        <v>18</v>
      </c>
      <c r="Q910" s="39" t="s">
        <v>19</v>
      </c>
      <c r="R910" s="39" t="s">
        <v>20</v>
      </c>
      <c r="S910" s="39" t="s">
        <v>21</v>
      </c>
      <c r="T910" s="6" t="s">
        <v>21</v>
      </c>
    </row>
    <row r="911" spans="1:20" ht="12.75" customHeight="1">
      <c r="A911" s="40" t="s">
        <v>1058</v>
      </c>
      <c r="B911" s="6" t="s">
        <v>1059</v>
      </c>
      <c r="C911" s="6" t="s">
        <v>37</v>
      </c>
      <c r="D911" s="7">
        <v>0.5</v>
      </c>
      <c r="E911" s="7">
        <v>0.65</v>
      </c>
      <c r="F911" s="7">
        <v>1.01</v>
      </c>
      <c r="G911" s="7">
        <v>1.38</v>
      </c>
      <c r="H911" s="7">
        <v>1.11</v>
      </c>
      <c r="I911" s="7">
        <v>0.19</v>
      </c>
      <c r="J911" s="7">
        <v>0</v>
      </c>
      <c r="K911" s="7">
        <v>0</v>
      </c>
      <c r="L911" s="7">
        <v>0</v>
      </c>
      <c r="M911" s="7">
        <v>0.01</v>
      </c>
      <c r="N911" s="7">
        <v>0.01</v>
      </c>
      <c r="O911" s="7">
        <v>0.07</v>
      </c>
      <c r="P911" s="6" t="s">
        <v>18</v>
      </c>
      <c r="Q911" s="39" t="s">
        <v>19</v>
      </c>
      <c r="R911" s="39" t="s">
        <v>20</v>
      </c>
      <c r="S911" s="39" t="s">
        <v>21</v>
      </c>
      <c r="T911" s="6" t="s">
        <v>21</v>
      </c>
    </row>
    <row r="912" spans="1:20" ht="12.75" customHeight="1">
      <c r="A912" s="40" t="s">
        <v>1060</v>
      </c>
      <c r="B912" s="6" t="s">
        <v>1061</v>
      </c>
      <c r="C912" s="6" t="s">
        <v>41</v>
      </c>
      <c r="D912" s="7">
        <v>7.39</v>
      </c>
      <c r="E912" s="7">
        <v>6.58</v>
      </c>
      <c r="F912" s="7">
        <v>6.4</v>
      </c>
      <c r="G912" s="7">
        <v>6.26</v>
      </c>
      <c r="H912" s="7">
        <v>8.02</v>
      </c>
      <c r="I912" s="7">
        <v>9.44</v>
      </c>
      <c r="J912" s="7">
        <v>9.48</v>
      </c>
      <c r="K912" s="7">
        <v>9.66</v>
      </c>
      <c r="L912" s="7">
        <v>9.3</v>
      </c>
      <c r="M912" s="7">
        <v>8.35</v>
      </c>
      <c r="N912" s="7">
        <v>6.4</v>
      </c>
      <c r="O912" s="7">
        <v>7.07</v>
      </c>
      <c r="P912" s="6" t="s">
        <v>18</v>
      </c>
      <c r="Q912" s="39" t="s">
        <v>19</v>
      </c>
      <c r="R912" s="39" t="s">
        <v>20</v>
      </c>
      <c r="S912" s="39" t="s">
        <v>21</v>
      </c>
      <c r="T912" s="6" t="s">
        <v>21</v>
      </c>
    </row>
    <row r="913" spans="1:20" ht="12.75" customHeight="1">
      <c r="A913" s="40" t="s">
        <v>1062</v>
      </c>
      <c r="B913" s="6" t="s">
        <v>1063</v>
      </c>
      <c r="C913" s="6" t="s">
        <v>37</v>
      </c>
      <c r="D913" s="7">
        <v>16.53</v>
      </c>
      <c r="E913" s="7">
        <v>16.74</v>
      </c>
      <c r="F913" s="7">
        <v>17.08</v>
      </c>
      <c r="G913" s="7">
        <v>16.89</v>
      </c>
      <c r="H913" s="7">
        <v>18.38</v>
      </c>
      <c r="I913" s="7">
        <v>17.87</v>
      </c>
      <c r="J913" s="7">
        <v>18.08</v>
      </c>
      <c r="K913" s="7">
        <v>18.66</v>
      </c>
      <c r="L913" s="7">
        <v>18.52</v>
      </c>
      <c r="M913" s="7">
        <v>15.31</v>
      </c>
      <c r="N913" s="7">
        <v>14.63</v>
      </c>
      <c r="O913" s="7">
        <v>15.02</v>
      </c>
      <c r="P913" s="6" t="s">
        <v>18</v>
      </c>
      <c r="Q913" s="39" t="s">
        <v>19</v>
      </c>
      <c r="R913" s="39" t="s">
        <v>20</v>
      </c>
      <c r="S913" s="39" t="s">
        <v>21</v>
      </c>
      <c r="T913" s="6" t="s">
        <v>21</v>
      </c>
    </row>
    <row r="914" spans="1:127" s="8" customFormat="1" ht="12.75" customHeight="1">
      <c r="A914" s="6" t="s">
        <v>1918</v>
      </c>
      <c r="B914" s="6" t="s">
        <v>2307</v>
      </c>
      <c r="C914" s="6" t="s">
        <v>37</v>
      </c>
      <c r="D914" s="7">
        <v>6</v>
      </c>
      <c r="E914" s="7">
        <v>6</v>
      </c>
      <c r="F914" s="7">
        <v>6</v>
      </c>
      <c r="G914" s="7">
        <v>6</v>
      </c>
      <c r="H914" s="7">
        <v>6</v>
      </c>
      <c r="I914" s="7">
        <v>6</v>
      </c>
      <c r="J914" s="7">
        <v>6</v>
      </c>
      <c r="K914" s="7">
        <v>6</v>
      </c>
      <c r="L914" s="7">
        <v>6</v>
      </c>
      <c r="M914" s="7">
        <v>6</v>
      </c>
      <c r="N914" s="7">
        <v>6</v>
      </c>
      <c r="O914" s="7">
        <v>6</v>
      </c>
      <c r="P914" s="6" t="s">
        <v>31</v>
      </c>
      <c r="Q914" s="39" t="s">
        <v>19</v>
      </c>
      <c r="R914" s="39" t="s">
        <v>20</v>
      </c>
      <c r="S914" s="39" t="s">
        <v>21</v>
      </c>
      <c r="T914" s="6" t="s">
        <v>21</v>
      </c>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c r="DL914" s="6"/>
      <c r="DM914" s="6"/>
      <c r="DN914" s="6"/>
      <c r="DO914" s="6"/>
      <c r="DP914" s="6"/>
      <c r="DQ914" s="6"/>
      <c r="DR914" s="6"/>
      <c r="DS914" s="6"/>
      <c r="DT914" s="6"/>
      <c r="DU914" s="6"/>
      <c r="DV914" s="6"/>
      <c r="DW914" s="6"/>
    </row>
    <row r="915" spans="1:127" s="8" customFormat="1" ht="12.75" customHeight="1">
      <c r="A915" s="40" t="s">
        <v>1064</v>
      </c>
      <c r="B915" s="6" t="s">
        <v>1065</v>
      </c>
      <c r="C915" s="6" t="s">
        <v>103</v>
      </c>
      <c r="D915" s="7">
        <v>2.48</v>
      </c>
      <c r="E915" s="7">
        <v>2.26</v>
      </c>
      <c r="F915" s="7">
        <v>2.53</v>
      </c>
      <c r="G915" s="7">
        <v>2.77</v>
      </c>
      <c r="H915" s="7">
        <v>3.32</v>
      </c>
      <c r="I915" s="7">
        <v>3.28</v>
      </c>
      <c r="J915" s="7">
        <v>3.53</v>
      </c>
      <c r="K915" s="7">
        <v>3.67</v>
      </c>
      <c r="L915" s="7">
        <v>3.39</v>
      </c>
      <c r="M915" s="7">
        <v>3</v>
      </c>
      <c r="N915" s="7">
        <v>2.74</v>
      </c>
      <c r="O915" s="7">
        <v>2.6</v>
      </c>
      <c r="P915" s="6" t="s">
        <v>18</v>
      </c>
      <c r="Q915" s="39" t="s">
        <v>19</v>
      </c>
      <c r="R915" s="39" t="s">
        <v>20</v>
      </c>
      <c r="S915" s="39" t="s">
        <v>21</v>
      </c>
      <c r="T915" s="6" t="s">
        <v>21</v>
      </c>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c r="CY915" s="6"/>
      <c r="CZ915" s="6"/>
      <c r="DA915" s="6"/>
      <c r="DB915" s="6"/>
      <c r="DC915" s="6"/>
      <c r="DD915" s="6"/>
      <c r="DE915" s="6"/>
      <c r="DF915" s="6"/>
      <c r="DG915" s="6"/>
      <c r="DH915" s="6"/>
      <c r="DI915" s="6"/>
      <c r="DJ915" s="6"/>
      <c r="DK915" s="6"/>
      <c r="DL915" s="6"/>
      <c r="DM915" s="6"/>
      <c r="DN915" s="6"/>
      <c r="DO915" s="6"/>
      <c r="DP915" s="6"/>
      <c r="DQ915" s="6"/>
      <c r="DR915" s="6"/>
      <c r="DS915" s="6"/>
      <c r="DT915" s="6"/>
      <c r="DU915" s="6"/>
      <c r="DV915" s="6"/>
      <c r="DW915" s="6"/>
    </row>
    <row r="916" spans="1:127" s="8" customFormat="1" ht="12.75" customHeight="1">
      <c r="A916" s="40" t="s">
        <v>1066</v>
      </c>
      <c r="B916" s="6" t="s">
        <v>1067</v>
      </c>
      <c r="C916" s="6" t="s">
        <v>37</v>
      </c>
      <c r="D916" s="7">
        <v>18.25</v>
      </c>
      <c r="E916" s="7">
        <v>15.95</v>
      </c>
      <c r="F916" s="7">
        <v>16.06</v>
      </c>
      <c r="G916" s="7">
        <v>9.27</v>
      </c>
      <c r="H916" s="7">
        <v>19.18</v>
      </c>
      <c r="I916" s="7">
        <v>21.47</v>
      </c>
      <c r="J916" s="7">
        <v>19.27</v>
      </c>
      <c r="K916" s="7">
        <v>14.51</v>
      </c>
      <c r="L916" s="7">
        <v>12.65</v>
      </c>
      <c r="M916" s="7">
        <v>8.73</v>
      </c>
      <c r="N916" s="7">
        <v>7.99</v>
      </c>
      <c r="O916" s="7">
        <v>15.7</v>
      </c>
      <c r="P916" s="6" t="s">
        <v>18</v>
      </c>
      <c r="Q916" s="39" t="s">
        <v>19</v>
      </c>
      <c r="R916" s="39" t="s">
        <v>20</v>
      </c>
      <c r="S916" s="39" t="s">
        <v>21</v>
      </c>
      <c r="T916" s="6" t="s">
        <v>21</v>
      </c>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c r="CX916" s="6"/>
      <c r="CY916" s="6"/>
      <c r="CZ916" s="6"/>
      <c r="DA916" s="6"/>
      <c r="DB916" s="6"/>
      <c r="DC916" s="6"/>
      <c r="DD916" s="6"/>
      <c r="DE916" s="6"/>
      <c r="DF916" s="6"/>
      <c r="DG916" s="6"/>
      <c r="DH916" s="6"/>
      <c r="DI916" s="6"/>
      <c r="DJ916" s="6"/>
      <c r="DK916" s="6"/>
      <c r="DL916" s="6"/>
      <c r="DM916" s="6"/>
      <c r="DN916" s="6"/>
      <c r="DO916" s="6"/>
      <c r="DP916" s="6"/>
      <c r="DQ916" s="6"/>
      <c r="DR916" s="6"/>
      <c r="DS916" s="6"/>
      <c r="DT916" s="6"/>
      <c r="DU916" s="6"/>
      <c r="DV916" s="6"/>
      <c r="DW916" s="6"/>
    </row>
    <row r="917" spans="1:20" ht="12.75" customHeight="1">
      <c r="A917" s="40" t="s">
        <v>1068</v>
      </c>
      <c r="B917" s="6" t="s">
        <v>1069</v>
      </c>
      <c r="C917" s="6" t="s">
        <v>103</v>
      </c>
      <c r="D917" s="7">
        <v>1.81</v>
      </c>
      <c r="E917" s="7">
        <v>1.23</v>
      </c>
      <c r="F917" s="7">
        <v>2.86</v>
      </c>
      <c r="G917" s="7">
        <v>5.08</v>
      </c>
      <c r="H917" s="7">
        <v>4.71</v>
      </c>
      <c r="I917" s="7">
        <v>2.75</v>
      </c>
      <c r="J917" s="7">
        <v>1.74</v>
      </c>
      <c r="K917" s="7">
        <v>0.09</v>
      </c>
      <c r="L917" s="7">
        <v>3.21</v>
      </c>
      <c r="M917" s="7">
        <v>3.35</v>
      </c>
      <c r="N917" s="7">
        <v>2</v>
      </c>
      <c r="O917" s="7">
        <v>2.99</v>
      </c>
      <c r="P917" s="6" t="s">
        <v>18</v>
      </c>
      <c r="Q917" s="39" t="s">
        <v>19</v>
      </c>
      <c r="R917" s="39" t="s">
        <v>20</v>
      </c>
      <c r="S917" s="39" t="s">
        <v>21</v>
      </c>
      <c r="T917" s="6" t="s">
        <v>21</v>
      </c>
    </row>
    <row r="918" spans="1:20" ht="12.75" customHeight="1">
      <c r="A918" s="39" t="s">
        <v>1070</v>
      </c>
      <c r="B918" s="6" t="s">
        <v>1071</v>
      </c>
      <c r="C918" s="6" t="s">
        <v>23</v>
      </c>
      <c r="D918" s="7">
        <v>0</v>
      </c>
      <c r="E918" s="7">
        <v>0</v>
      </c>
      <c r="F918" s="7">
        <v>0</v>
      </c>
      <c r="G918" s="7">
        <v>0</v>
      </c>
      <c r="H918" s="7">
        <v>0</v>
      </c>
      <c r="I918" s="7">
        <v>0</v>
      </c>
      <c r="J918" s="7">
        <v>0</v>
      </c>
      <c r="K918" s="7">
        <v>0</v>
      </c>
      <c r="L918" s="7">
        <v>0</v>
      </c>
      <c r="M918" s="7">
        <v>0</v>
      </c>
      <c r="N918" s="7">
        <v>0</v>
      </c>
      <c r="O918" s="7">
        <v>0</v>
      </c>
      <c r="P918" s="6" t="s">
        <v>18</v>
      </c>
      <c r="Q918" s="39" t="s">
        <v>25</v>
      </c>
      <c r="R918" s="39" t="s">
        <v>29</v>
      </c>
      <c r="S918" s="39" t="s">
        <v>21</v>
      </c>
      <c r="T918" s="6" t="s">
        <v>21</v>
      </c>
    </row>
    <row r="919" spans="1:18" ht="12.75" customHeight="1">
      <c r="A919" s="6" t="s">
        <v>2364</v>
      </c>
      <c r="B919" s="6" t="s">
        <v>2381</v>
      </c>
      <c r="C919" s="6" t="s">
        <v>23</v>
      </c>
      <c r="D919" s="7">
        <v>0</v>
      </c>
      <c r="E919" s="7">
        <v>0</v>
      </c>
      <c r="F919" s="7">
        <v>0</v>
      </c>
      <c r="G919" s="7">
        <v>0</v>
      </c>
      <c r="H919" s="7">
        <v>0</v>
      </c>
      <c r="I919" s="7">
        <v>0</v>
      </c>
      <c r="J919" s="7">
        <v>0</v>
      </c>
      <c r="K919" s="7">
        <v>0</v>
      </c>
      <c r="L919" s="7">
        <v>0</v>
      </c>
      <c r="M919" s="7">
        <v>0</v>
      </c>
      <c r="N919" s="7">
        <v>0</v>
      </c>
      <c r="O919" s="7">
        <v>0</v>
      </c>
      <c r="P919" s="6" t="s">
        <v>18</v>
      </c>
      <c r="Q919" s="6" t="s">
        <v>25</v>
      </c>
      <c r="R919" s="6" t="s">
        <v>29</v>
      </c>
    </row>
    <row r="920" spans="1:18" ht="12.75" customHeight="1">
      <c r="A920" s="6" t="s">
        <v>2365</v>
      </c>
      <c r="B920" s="6" t="s">
        <v>2380</v>
      </c>
      <c r="C920" s="6" t="s">
        <v>23</v>
      </c>
      <c r="D920" s="7">
        <v>0</v>
      </c>
      <c r="E920" s="7">
        <v>0</v>
      </c>
      <c r="F920" s="7">
        <v>0</v>
      </c>
      <c r="G920" s="7">
        <v>0</v>
      </c>
      <c r="H920" s="7">
        <v>0</v>
      </c>
      <c r="I920" s="7">
        <v>0</v>
      </c>
      <c r="J920" s="7">
        <v>0</v>
      </c>
      <c r="K920" s="7">
        <v>0</v>
      </c>
      <c r="L920" s="7">
        <v>0</v>
      </c>
      <c r="M920" s="7">
        <v>0</v>
      </c>
      <c r="N920" s="7">
        <v>0</v>
      </c>
      <c r="O920" s="7">
        <v>0</v>
      </c>
      <c r="P920" s="6" t="s">
        <v>18</v>
      </c>
      <c r="Q920" s="6" t="s">
        <v>25</v>
      </c>
      <c r="R920" s="6" t="s">
        <v>29</v>
      </c>
    </row>
    <row r="921" spans="1:18" ht="12.75" customHeight="1">
      <c r="A921" s="6" t="s">
        <v>2366</v>
      </c>
      <c r="B921" s="6" t="s">
        <v>2379</v>
      </c>
      <c r="C921" s="6" t="s">
        <v>23</v>
      </c>
      <c r="D921" s="7">
        <v>0</v>
      </c>
      <c r="E921" s="7">
        <v>0</v>
      </c>
      <c r="F921" s="7">
        <v>0</v>
      </c>
      <c r="G921" s="7">
        <v>0</v>
      </c>
      <c r="H921" s="7">
        <v>0</v>
      </c>
      <c r="I921" s="7">
        <v>0</v>
      </c>
      <c r="J921" s="7">
        <v>0</v>
      </c>
      <c r="K921" s="7">
        <v>0</v>
      </c>
      <c r="L921" s="7">
        <v>0</v>
      </c>
      <c r="M921" s="7">
        <v>0</v>
      </c>
      <c r="N921" s="7">
        <v>0</v>
      </c>
      <c r="O921" s="7">
        <v>0</v>
      </c>
      <c r="P921" s="6" t="s">
        <v>18</v>
      </c>
      <c r="Q921" s="6" t="s">
        <v>25</v>
      </c>
      <c r="R921" s="6" t="s">
        <v>29</v>
      </c>
    </row>
    <row r="922" spans="1:20" ht="12.75" customHeight="1">
      <c r="A922" s="40" t="s">
        <v>1072</v>
      </c>
      <c r="B922" s="6" t="s">
        <v>1073</v>
      </c>
      <c r="C922" s="6" t="s">
        <v>23</v>
      </c>
      <c r="D922" s="7">
        <v>0.05</v>
      </c>
      <c r="E922" s="7">
        <v>0.18</v>
      </c>
      <c r="F922" s="7">
        <v>0.18</v>
      </c>
      <c r="G922" s="7">
        <v>0.18</v>
      </c>
      <c r="H922" s="7">
        <v>0.18</v>
      </c>
      <c r="I922" s="7">
        <v>0.02</v>
      </c>
      <c r="J922" s="7">
        <v>0.18</v>
      </c>
      <c r="K922" s="7">
        <v>0.18</v>
      </c>
      <c r="L922" s="7">
        <v>0.16</v>
      </c>
      <c r="M922" s="7">
        <v>0.08</v>
      </c>
      <c r="N922" s="7">
        <v>0.04</v>
      </c>
      <c r="O922" s="7">
        <v>0.01</v>
      </c>
      <c r="P922" s="6" t="s">
        <v>18</v>
      </c>
      <c r="Q922" s="39" t="s">
        <v>25</v>
      </c>
      <c r="R922" s="39" t="s">
        <v>20</v>
      </c>
      <c r="S922" s="39" t="s">
        <v>21</v>
      </c>
      <c r="T922" s="6" t="s">
        <v>21</v>
      </c>
    </row>
    <row r="923" spans="1:20" ht="12.75" customHeight="1">
      <c r="A923" s="40" t="s">
        <v>1074</v>
      </c>
      <c r="B923" s="6" t="s">
        <v>1075</v>
      </c>
      <c r="C923" s="6" t="s">
        <v>23</v>
      </c>
      <c r="D923" s="7">
        <v>0</v>
      </c>
      <c r="E923" s="7">
        <v>0</v>
      </c>
      <c r="F923" s="7">
        <v>0</v>
      </c>
      <c r="G923" s="7">
        <v>0</v>
      </c>
      <c r="H923" s="7">
        <v>0</v>
      </c>
      <c r="I923" s="7">
        <v>0</v>
      </c>
      <c r="J923" s="7">
        <v>0</v>
      </c>
      <c r="K923" s="7">
        <v>0</v>
      </c>
      <c r="L923" s="7">
        <v>0</v>
      </c>
      <c r="M923" s="7">
        <v>0</v>
      </c>
      <c r="N923" s="7">
        <v>0</v>
      </c>
      <c r="O923" s="7">
        <v>0</v>
      </c>
      <c r="P923" s="6" t="s">
        <v>18</v>
      </c>
      <c r="Q923" s="39" t="s">
        <v>25</v>
      </c>
      <c r="R923" s="39" t="s">
        <v>20</v>
      </c>
      <c r="S923" s="39" t="s">
        <v>21</v>
      </c>
      <c r="T923" s="6" t="s">
        <v>21</v>
      </c>
    </row>
    <row r="924" spans="1:20" ht="12.75" customHeight="1">
      <c r="A924" s="40" t="s">
        <v>1076</v>
      </c>
      <c r="B924" s="6" t="s">
        <v>1077</v>
      </c>
      <c r="C924" s="6" t="s">
        <v>43</v>
      </c>
      <c r="D924" s="7">
        <v>1.26</v>
      </c>
      <c r="E924" s="7">
        <v>1.18</v>
      </c>
      <c r="F924" s="7">
        <v>1.27</v>
      </c>
      <c r="G924" s="7">
        <v>1.3</v>
      </c>
      <c r="H924" s="7">
        <v>1.13</v>
      </c>
      <c r="I924" s="7">
        <v>0.98</v>
      </c>
      <c r="J924" s="7">
        <v>0.94</v>
      </c>
      <c r="K924" s="7">
        <v>0.88</v>
      </c>
      <c r="L924" s="7">
        <v>0.9</v>
      </c>
      <c r="M924" s="7">
        <v>1.01</v>
      </c>
      <c r="N924" s="7">
        <v>1.17</v>
      </c>
      <c r="O924" s="7">
        <v>1.26</v>
      </c>
      <c r="P924" s="6" t="s">
        <v>18</v>
      </c>
      <c r="Q924" s="39" t="s">
        <v>19</v>
      </c>
      <c r="R924" s="39" t="s">
        <v>20</v>
      </c>
      <c r="S924" s="39" t="s">
        <v>21</v>
      </c>
      <c r="T924" s="6" t="s">
        <v>21</v>
      </c>
    </row>
    <row r="925" spans="1:20" ht="12.75" customHeight="1">
      <c r="A925" s="6" t="s">
        <v>1919</v>
      </c>
      <c r="B925" s="6" t="s">
        <v>2308</v>
      </c>
      <c r="C925" s="6" t="s">
        <v>103</v>
      </c>
      <c r="D925" s="7">
        <v>59</v>
      </c>
      <c r="E925" s="7">
        <v>53.6</v>
      </c>
      <c r="F925" s="7">
        <v>52.31</v>
      </c>
      <c r="G925" s="7">
        <v>29.44</v>
      </c>
      <c r="H925" s="7">
        <v>29.68</v>
      </c>
      <c r="I925" s="7">
        <v>59</v>
      </c>
      <c r="J925" s="7">
        <v>70.84</v>
      </c>
      <c r="K925" s="7">
        <v>73.92</v>
      </c>
      <c r="L925" s="7">
        <v>56.65</v>
      </c>
      <c r="M925" s="7">
        <v>5.04</v>
      </c>
      <c r="N925" s="7">
        <v>0</v>
      </c>
      <c r="O925" s="7">
        <v>62.99</v>
      </c>
      <c r="P925" s="6" t="s">
        <v>31</v>
      </c>
      <c r="Q925" s="39" t="s">
        <v>19</v>
      </c>
      <c r="R925" s="39" t="s">
        <v>20</v>
      </c>
      <c r="S925" s="39" t="s">
        <v>21</v>
      </c>
      <c r="T925" s="6" t="s">
        <v>21</v>
      </c>
    </row>
    <row r="926" spans="1:20" ht="12.75" customHeight="1">
      <c r="A926" s="6" t="s">
        <v>1920</v>
      </c>
      <c r="B926" s="6" t="s">
        <v>2309</v>
      </c>
      <c r="C926" s="6" t="s">
        <v>39</v>
      </c>
      <c r="D926" s="7">
        <v>49.65</v>
      </c>
      <c r="E926" s="7">
        <v>49.65</v>
      </c>
      <c r="F926" s="7">
        <v>49.65</v>
      </c>
      <c r="G926" s="7">
        <v>49.65</v>
      </c>
      <c r="H926" s="7">
        <v>49.65</v>
      </c>
      <c r="I926" s="7">
        <v>49.65</v>
      </c>
      <c r="J926" s="7">
        <v>49.65</v>
      </c>
      <c r="K926" s="7">
        <v>49.65</v>
      </c>
      <c r="L926" s="7">
        <v>49.65</v>
      </c>
      <c r="M926" s="7">
        <v>49.65</v>
      </c>
      <c r="N926" s="7">
        <v>49.65</v>
      </c>
      <c r="O926" s="7">
        <v>49.65</v>
      </c>
      <c r="P926" s="6" t="s">
        <v>31</v>
      </c>
      <c r="Q926" s="39" t="s">
        <v>25</v>
      </c>
      <c r="R926" s="39" t="s">
        <v>20</v>
      </c>
      <c r="S926" s="39" t="s">
        <v>21</v>
      </c>
      <c r="T926" s="6" t="s">
        <v>21</v>
      </c>
    </row>
    <row r="927" spans="1:20" ht="12.75" customHeight="1">
      <c r="A927" s="6" t="s">
        <v>1921</v>
      </c>
      <c r="B927" s="6" t="s">
        <v>2310</v>
      </c>
      <c r="C927" s="6" t="s">
        <v>39</v>
      </c>
      <c r="D927" s="7">
        <v>49.65</v>
      </c>
      <c r="E927" s="7">
        <v>49.65</v>
      </c>
      <c r="F927" s="7">
        <v>49.65</v>
      </c>
      <c r="G927" s="7">
        <v>49.65</v>
      </c>
      <c r="H927" s="7">
        <v>49.65</v>
      </c>
      <c r="I927" s="7">
        <v>49.65</v>
      </c>
      <c r="J927" s="7">
        <v>49.65</v>
      </c>
      <c r="K927" s="7">
        <v>49.65</v>
      </c>
      <c r="L927" s="7">
        <v>49.65</v>
      </c>
      <c r="M927" s="7">
        <v>49.65</v>
      </c>
      <c r="N927" s="7">
        <v>49.65</v>
      </c>
      <c r="O927" s="7">
        <v>49.65</v>
      </c>
      <c r="P927" s="6" t="s">
        <v>31</v>
      </c>
      <c r="Q927" s="39" t="s">
        <v>25</v>
      </c>
      <c r="R927" s="39" t="s">
        <v>20</v>
      </c>
      <c r="S927" s="39" t="s">
        <v>21</v>
      </c>
      <c r="T927" s="6" t="s">
        <v>21</v>
      </c>
    </row>
    <row r="928" spans="1:20" ht="12.75" customHeight="1">
      <c r="A928" s="6" t="s">
        <v>1922</v>
      </c>
      <c r="B928" s="6" t="s">
        <v>2311</v>
      </c>
      <c r="C928" s="6" t="s">
        <v>41</v>
      </c>
      <c r="D928" s="7">
        <v>49.5</v>
      </c>
      <c r="E928" s="7">
        <v>49.5</v>
      </c>
      <c r="F928" s="7">
        <v>49.5</v>
      </c>
      <c r="G928" s="7">
        <v>49.5</v>
      </c>
      <c r="H928" s="7">
        <v>49.5</v>
      </c>
      <c r="I928" s="7">
        <v>49.5</v>
      </c>
      <c r="J928" s="7">
        <v>49.5</v>
      </c>
      <c r="K928" s="7">
        <v>49.5</v>
      </c>
      <c r="L928" s="7">
        <v>49.5</v>
      </c>
      <c r="M928" s="7">
        <v>49.5</v>
      </c>
      <c r="N928" s="7">
        <v>49.5</v>
      </c>
      <c r="O928" s="7">
        <v>49.5</v>
      </c>
      <c r="P928" s="6" t="s">
        <v>31</v>
      </c>
      <c r="Q928" s="39" t="s">
        <v>19</v>
      </c>
      <c r="R928" s="39" t="s">
        <v>20</v>
      </c>
      <c r="S928" s="39" t="s">
        <v>21</v>
      </c>
      <c r="T928" s="6" t="s">
        <v>21</v>
      </c>
    </row>
    <row r="929" spans="1:20" ht="12.75" customHeight="1">
      <c r="A929" s="40" t="s">
        <v>1078</v>
      </c>
      <c r="B929" s="6" t="s">
        <v>1079</v>
      </c>
      <c r="C929" s="6" t="s">
        <v>103</v>
      </c>
      <c r="D929" s="7">
        <v>14.53</v>
      </c>
      <c r="E929" s="7">
        <v>19.27</v>
      </c>
      <c r="F929" s="7">
        <v>19.71</v>
      </c>
      <c r="G929" s="7">
        <v>17.93</v>
      </c>
      <c r="H929" s="7">
        <v>13.83</v>
      </c>
      <c r="I929" s="7">
        <v>17.87</v>
      </c>
      <c r="J929" s="7">
        <v>19.8</v>
      </c>
      <c r="K929" s="7">
        <v>19.6</v>
      </c>
      <c r="L929" s="7">
        <v>19.55</v>
      </c>
      <c r="M929" s="7">
        <v>18.87</v>
      </c>
      <c r="N929" s="7">
        <v>19.08</v>
      </c>
      <c r="O929" s="7">
        <v>18.45</v>
      </c>
      <c r="P929" s="6" t="s">
        <v>18</v>
      </c>
      <c r="Q929" s="39" t="s">
        <v>19</v>
      </c>
      <c r="R929" s="39" t="s">
        <v>20</v>
      </c>
      <c r="S929" s="39" t="s">
        <v>21</v>
      </c>
      <c r="T929" s="6" t="s">
        <v>21</v>
      </c>
    </row>
    <row r="930" spans="1:20" ht="12.75" customHeight="1">
      <c r="A930" s="40" t="s">
        <v>1080</v>
      </c>
      <c r="B930" s="6" t="s">
        <v>1081</v>
      </c>
      <c r="C930" s="6" t="s">
        <v>43</v>
      </c>
      <c r="D930" s="7">
        <v>0</v>
      </c>
      <c r="E930" s="7">
        <v>7.46</v>
      </c>
      <c r="F930" s="7">
        <v>0.19</v>
      </c>
      <c r="G930" s="7">
        <v>0</v>
      </c>
      <c r="H930" s="7">
        <v>0</v>
      </c>
      <c r="I930" s="7">
        <v>0</v>
      </c>
      <c r="J930" s="7">
        <v>6.49</v>
      </c>
      <c r="K930" s="7">
        <v>3.33</v>
      </c>
      <c r="L930" s="7">
        <v>0</v>
      </c>
      <c r="M930" s="7">
        <v>11.34</v>
      </c>
      <c r="N930" s="7">
        <v>16.56</v>
      </c>
      <c r="O930" s="7">
        <v>0</v>
      </c>
      <c r="P930" s="6" t="s">
        <v>18</v>
      </c>
      <c r="Q930" s="39" t="s">
        <v>19</v>
      </c>
      <c r="R930" s="39" t="s">
        <v>20</v>
      </c>
      <c r="S930" s="39" t="s">
        <v>21</v>
      </c>
      <c r="T930" s="6" t="s">
        <v>21</v>
      </c>
    </row>
    <row r="931" spans="1:20" ht="12.75" customHeight="1">
      <c r="A931" s="40" t="s">
        <v>1082</v>
      </c>
      <c r="B931" s="6" t="s">
        <v>1083</v>
      </c>
      <c r="C931" s="6" t="s">
        <v>27</v>
      </c>
      <c r="D931" s="7">
        <v>0</v>
      </c>
      <c r="E931" s="7">
        <v>0</v>
      </c>
      <c r="F931" s="7">
        <v>0.05</v>
      </c>
      <c r="G931" s="7">
        <v>0.14</v>
      </c>
      <c r="H931" s="7">
        <v>0.18</v>
      </c>
      <c r="I931" s="7">
        <v>0.31</v>
      </c>
      <c r="J931" s="7">
        <v>0.33</v>
      </c>
      <c r="K931" s="7">
        <v>0.17</v>
      </c>
      <c r="L931" s="7">
        <v>0.13</v>
      </c>
      <c r="M931" s="7">
        <v>0.14</v>
      </c>
      <c r="N931" s="7">
        <v>0</v>
      </c>
      <c r="O931" s="7">
        <v>0</v>
      </c>
      <c r="P931" s="6" t="s">
        <v>18</v>
      </c>
      <c r="Q931" s="39" t="s">
        <v>19</v>
      </c>
      <c r="R931" s="39" t="s">
        <v>20</v>
      </c>
      <c r="S931" s="39" t="s">
        <v>21</v>
      </c>
      <c r="T931" s="6" t="s">
        <v>21</v>
      </c>
    </row>
    <row r="932" spans="1:20" ht="12.75" customHeight="1">
      <c r="A932" s="40" t="s">
        <v>1084</v>
      </c>
      <c r="B932" s="6" t="s">
        <v>1085</v>
      </c>
      <c r="C932" s="6" t="s">
        <v>27</v>
      </c>
      <c r="D932" s="7">
        <v>0</v>
      </c>
      <c r="E932" s="7">
        <v>0</v>
      </c>
      <c r="F932" s="7">
        <v>0</v>
      </c>
      <c r="G932" s="7">
        <v>0.05</v>
      </c>
      <c r="H932" s="7">
        <v>0.07</v>
      </c>
      <c r="I932" s="7">
        <v>0.2</v>
      </c>
      <c r="J932" s="7">
        <v>0.23</v>
      </c>
      <c r="K932" s="7">
        <v>0.1</v>
      </c>
      <c r="L932" s="7">
        <v>0.06</v>
      </c>
      <c r="M932" s="7">
        <v>0.07</v>
      </c>
      <c r="N932" s="7">
        <v>0</v>
      </c>
      <c r="O932" s="7">
        <v>0</v>
      </c>
      <c r="P932" s="6" t="s">
        <v>18</v>
      </c>
      <c r="Q932" s="39" t="s">
        <v>19</v>
      </c>
      <c r="R932" s="39" t="s">
        <v>20</v>
      </c>
      <c r="S932" s="39" t="s">
        <v>21</v>
      </c>
      <c r="T932" s="6" t="s">
        <v>21</v>
      </c>
    </row>
    <row r="933" spans="1:20" ht="12.75" customHeight="1">
      <c r="A933" s="40" t="s">
        <v>1086</v>
      </c>
      <c r="B933" s="6" t="s">
        <v>1087</v>
      </c>
      <c r="C933" s="6" t="s">
        <v>27</v>
      </c>
      <c r="D933" s="7">
        <v>0</v>
      </c>
      <c r="E933" s="7">
        <v>0</v>
      </c>
      <c r="F933" s="7">
        <v>0.03</v>
      </c>
      <c r="G933" s="7">
        <v>0.23</v>
      </c>
      <c r="H933" s="7">
        <v>0.22</v>
      </c>
      <c r="I933" s="7">
        <v>0.35</v>
      </c>
      <c r="J933" s="7">
        <v>0.39</v>
      </c>
      <c r="K933" s="7">
        <v>0.17</v>
      </c>
      <c r="L933" s="7">
        <v>0.08</v>
      </c>
      <c r="M933" s="7">
        <v>0.08</v>
      </c>
      <c r="N933" s="7">
        <v>0</v>
      </c>
      <c r="O933" s="7">
        <v>0</v>
      </c>
      <c r="P933" s="6" t="s">
        <v>18</v>
      </c>
      <c r="Q933" s="39" t="s">
        <v>19</v>
      </c>
      <c r="R933" s="39" t="s">
        <v>20</v>
      </c>
      <c r="S933" s="39" t="s">
        <v>21</v>
      </c>
      <c r="T933" s="6" t="s">
        <v>21</v>
      </c>
    </row>
    <row r="934" spans="1:20" ht="12.75" customHeight="1">
      <c r="A934" s="40" t="s">
        <v>1088</v>
      </c>
      <c r="B934" s="6" t="s">
        <v>1089</v>
      </c>
      <c r="C934" s="6" t="s">
        <v>27</v>
      </c>
      <c r="D934" s="7">
        <v>0</v>
      </c>
      <c r="E934" s="7">
        <v>0</v>
      </c>
      <c r="F934" s="7">
        <v>0.12</v>
      </c>
      <c r="G934" s="7">
        <v>0.44</v>
      </c>
      <c r="H934" s="7">
        <v>0.4</v>
      </c>
      <c r="I934" s="7">
        <v>0.71</v>
      </c>
      <c r="J934" s="7">
        <v>0.91</v>
      </c>
      <c r="K934" s="7">
        <v>0.06</v>
      </c>
      <c r="L934" s="7">
        <v>0</v>
      </c>
      <c r="M934" s="7">
        <v>0.13</v>
      </c>
      <c r="N934" s="7">
        <v>0</v>
      </c>
      <c r="O934" s="7">
        <v>0</v>
      </c>
      <c r="P934" s="6" t="s">
        <v>18</v>
      </c>
      <c r="Q934" s="39" t="s">
        <v>19</v>
      </c>
      <c r="R934" s="39" t="s">
        <v>20</v>
      </c>
      <c r="S934" s="39" t="s">
        <v>21</v>
      </c>
      <c r="T934" s="6" t="s">
        <v>21</v>
      </c>
    </row>
    <row r="935" spans="1:20" ht="12.75" customHeight="1">
      <c r="A935" s="39" t="s">
        <v>1090</v>
      </c>
      <c r="B935" s="6" t="s">
        <v>1091</v>
      </c>
      <c r="C935" s="6" t="s">
        <v>27</v>
      </c>
      <c r="D935" s="7">
        <v>0.08</v>
      </c>
      <c r="E935" s="7">
        <v>0.6</v>
      </c>
      <c r="F935" s="7">
        <v>0.7</v>
      </c>
      <c r="G935" s="7">
        <v>0.88</v>
      </c>
      <c r="H935" s="7">
        <v>1.28</v>
      </c>
      <c r="I935" s="7">
        <v>2.62</v>
      </c>
      <c r="J935" s="7">
        <v>2.88</v>
      </c>
      <c r="K935" s="7">
        <v>2.48</v>
      </c>
      <c r="L935" s="7">
        <v>2.22</v>
      </c>
      <c r="M935" s="7">
        <v>1.48</v>
      </c>
      <c r="N935" s="7">
        <v>1.14</v>
      </c>
      <c r="O935" s="7">
        <v>0.7</v>
      </c>
      <c r="P935" s="6" t="s">
        <v>18</v>
      </c>
      <c r="Q935" s="39" t="s">
        <v>19</v>
      </c>
      <c r="R935" s="39" t="s">
        <v>20</v>
      </c>
      <c r="S935" s="39" t="s">
        <v>21</v>
      </c>
      <c r="T935" s="6" t="s">
        <v>21</v>
      </c>
    </row>
    <row r="936" spans="1:20" ht="12.75" customHeight="1">
      <c r="A936" s="39" t="s">
        <v>1092</v>
      </c>
      <c r="B936" s="6" t="s">
        <v>1093</v>
      </c>
      <c r="C936" s="6" t="s">
        <v>27</v>
      </c>
      <c r="D936" s="7">
        <v>0</v>
      </c>
      <c r="E936" s="7">
        <v>0</v>
      </c>
      <c r="F936" s="7">
        <v>0</v>
      </c>
      <c r="G936" s="7">
        <v>0</v>
      </c>
      <c r="H936" s="7">
        <v>0</v>
      </c>
      <c r="I936" s="7">
        <v>0</v>
      </c>
      <c r="J936" s="7">
        <v>0</v>
      </c>
      <c r="K936" s="7">
        <v>0</v>
      </c>
      <c r="L936" s="7">
        <v>0</v>
      </c>
      <c r="M936" s="7">
        <v>0</v>
      </c>
      <c r="N936" s="7">
        <v>0</v>
      </c>
      <c r="O936" s="7">
        <v>0</v>
      </c>
      <c r="P936" s="6" t="s">
        <v>18</v>
      </c>
      <c r="Q936" s="39" t="s">
        <v>19</v>
      </c>
      <c r="R936" s="39" t="s">
        <v>29</v>
      </c>
      <c r="S936" s="39" t="s">
        <v>21</v>
      </c>
      <c r="T936" s="6" t="s">
        <v>21</v>
      </c>
    </row>
    <row r="937" spans="1:20" ht="12.75" customHeight="1">
      <c r="A937" s="39" t="s">
        <v>1094</v>
      </c>
      <c r="B937" s="6" t="s">
        <v>1095</v>
      </c>
      <c r="C937" s="6" t="s">
        <v>27</v>
      </c>
      <c r="D937" s="7">
        <v>0.07</v>
      </c>
      <c r="E937" s="7">
        <v>0.56</v>
      </c>
      <c r="F937" s="7">
        <v>0.65</v>
      </c>
      <c r="G937" s="7">
        <v>0.81</v>
      </c>
      <c r="H937" s="7">
        <v>1.18</v>
      </c>
      <c r="I937" s="7">
        <v>2.42</v>
      </c>
      <c r="J937" s="7">
        <v>2.66</v>
      </c>
      <c r="K937" s="7">
        <v>2.29</v>
      </c>
      <c r="L937" s="7">
        <v>2.05</v>
      </c>
      <c r="M937" s="7">
        <v>1.37</v>
      </c>
      <c r="N937" s="7">
        <v>1.05</v>
      </c>
      <c r="O937" s="7">
        <v>0.65</v>
      </c>
      <c r="P937" s="6" t="s">
        <v>18</v>
      </c>
      <c r="Q937" s="39" t="s">
        <v>19</v>
      </c>
      <c r="R937" s="39" t="s">
        <v>20</v>
      </c>
      <c r="S937" s="39" t="s">
        <v>21</v>
      </c>
      <c r="T937" s="6" t="s">
        <v>21</v>
      </c>
    </row>
    <row r="938" spans="1:20" ht="12.75" customHeight="1">
      <c r="A938" t="s">
        <v>2497</v>
      </c>
      <c r="B938" s="66" t="s">
        <v>2498</v>
      </c>
      <c r="C938" s="6" t="s">
        <v>37</v>
      </c>
      <c r="D938" s="7">
        <v>132</v>
      </c>
      <c r="E938" s="7">
        <v>132</v>
      </c>
      <c r="F938" s="7">
        <v>132</v>
      </c>
      <c r="G938" s="7">
        <v>132</v>
      </c>
      <c r="H938" s="7">
        <v>132</v>
      </c>
      <c r="I938" s="7">
        <v>132</v>
      </c>
      <c r="J938" s="7">
        <v>132</v>
      </c>
      <c r="K938" s="7">
        <v>132</v>
      </c>
      <c r="L938" s="7">
        <v>132</v>
      </c>
      <c r="M938" s="7">
        <v>132</v>
      </c>
      <c r="N938" s="7">
        <v>132</v>
      </c>
      <c r="O938" s="7">
        <v>132</v>
      </c>
      <c r="P938" s="6" t="s">
        <v>31</v>
      </c>
      <c r="Q938" s="6" t="s">
        <v>25</v>
      </c>
      <c r="R938" s="6" t="s">
        <v>90</v>
      </c>
      <c r="S938" s="65">
        <v>1</v>
      </c>
      <c r="T938" s="6" t="s">
        <v>2494</v>
      </c>
    </row>
    <row r="939" spans="1:20" ht="12.75" customHeight="1">
      <c r="A939" s="6" t="s">
        <v>1923</v>
      </c>
      <c r="B939" s="6" t="s">
        <v>2312</v>
      </c>
      <c r="C939" s="6" t="s">
        <v>37</v>
      </c>
      <c r="D939" s="7">
        <v>586.02</v>
      </c>
      <c r="E939" s="7">
        <v>586.02</v>
      </c>
      <c r="F939" s="7">
        <v>586.02</v>
      </c>
      <c r="G939" s="7">
        <v>586.02</v>
      </c>
      <c r="H939" s="7">
        <v>586.02</v>
      </c>
      <c r="I939" s="7">
        <v>586.02</v>
      </c>
      <c r="J939" s="7">
        <v>586.02</v>
      </c>
      <c r="K939" s="7">
        <v>586.02</v>
      </c>
      <c r="L939" s="7">
        <v>586.02</v>
      </c>
      <c r="M939" s="7">
        <v>586.02</v>
      </c>
      <c r="N939" s="7">
        <v>586.02</v>
      </c>
      <c r="O939" s="7">
        <v>586.02</v>
      </c>
      <c r="P939" s="6" t="s">
        <v>31</v>
      </c>
      <c r="Q939" s="39" t="s">
        <v>19</v>
      </c>
      <c r="R939" s="39" t="s">
        <v>20</v>
      </c>
      <c r="S939" s="39" t="s">
        <v>21</v>
      </c>
      <c r="T939" s="6" t="s">
        <v>21</v>
      </c>
    </row>
    <row r="940" spans="1:20" ht="12.75" customHeight="1">
      <c r="A940" s="6" t="s">
        <v>1924</v>
      </c>
      <c r="B940" s="6" t="s">
        <v>2313</v>
      </c>
      <c r="C940" s="6" t="s">
        <v>37</v>
      </c>
      <c r="D940" s="7">
        <v>248</v>
      </c>
      <c r="E940" s="7">
        <v>248</v>
      </c>
      <c r="F940" s="7">
        <v>248</v>
      </c>
      <c r="G940" s="7">
        <v>245</v>
      </c>
      <c r="H940" s="7">
        <v>240</v>
      </c>
      <c r="I940" s="7">
        <v>234</v>
      </c>
      <c r="J940" s="7">
        <v>229</v>
      </c>
      <c r="K940" s="7">
        <v>229</v>
      </c>
      <c r="L940" s="7">
        <v>231</v>
      </c>
      <c r="M940" s="7">
        <v>243</v>
      </c>
      <c r="N940" s="7">
        <v>246</v>
      </c>
      <c r="O940" s="7">
        <v>248</v>
      </c>
      <c r="P940" s="6" t="s">
        <v>31</v>
      </c>
      <c r="Q940" s="39" t="s">
        <v>19</v>
      </c>
      <c r="R940" s="39" t="s">
        <v>20</v>
      </c>
      <c r="S940" s="39" t="s">
        <v>21</v>
      </c>
      <c r="T940" s="6" t="s">
        <v>21</v>
      </c>
    </row>
    <row r="941" spans="1:20" ht="12.75" customHeight="1">
      <c r="A941" s="40" t="s">
        <v>1096</v>
      </c>
      <c r="B941" s="6" t="s">
        <v>1097</v>
      </c>
      <c r="C941" s="6" t="s">
        <v>23</v>
      </c>
      <c r="D941" s="7">
        <v>18.1</v>
      </c>
      <c r="E941" s="7">
        <v>17.52</v>
      </c>
      <c r="F941" s="7">
        <v>17.85</v>
      </c>
      <c r="G941" s="7">
        <v>16.8</v>
      </c>
      <c r="H941" s="7">
        <v>17.65</v>
      </c>
      <c r="I941" s="7">
        <v>17.53</v>
      </c>
      <c r="J941" s="7">
        <v>16.94</v>
      </c>
      <c r="K941" s="7">
        <v>16.44</v>
      </c>
      <c r="L941" s="7">
        <v>16.72</v>
      </c>
      <c r="M941" s="7">
        <v>16.33</v>
      </c>
      <c r="N941" s="7">
        <v>17.26</v>
      </c>
      <c r="O941" s="7">
        <v>16.01</v>
      </c>
      <c r="P941" s="6" t="s">
        <v>18</v>
      </c>
      <c r="Q941" s="39" t="s">
        <v>25</v>
      </c>
      <c r="R941" s="39" t="s">
        <v>20</v>
      </c>
      <c r="S941" s="39" t="s">
        <v>21</v>
      </c>
      <c r="T941" s="6" t="s">
        <v>21</v>
      </c>
    </row>
    <row r="942" spans="1:20" ht="12.75" customHeight="1">
      <c r="A942" s="39" t="s">
        <v>1098</v>
      </c>
      <c r="B942" s="6" t="s">
        <v>1099</v>
      </c>
      <c r="C942" s="6" t="s">
        <v>37</v>
      </c>
      <c r="D942" s="7">
        <v>0.4</v>
      </c>
      <c r="E942" s="7">
        <v>3</v>
      </c>
      <c r="F942" s="7">
        <v>3.5</v>
      </c>
      <c r="G942" s="7">
        <v>4.4</v>
      </c>
      <c r="H942" s="7">
        <v>6.4</v>
      </c>
      <c r="I942" s="7">
        <v>13.1</v>
      </c>
      <c r="J942" s="7">
        <v>14.4</v>
      </c>
      <c r="K942" s="7">
        <v>12.4</v>
      </c>
      <c r="L942" s="7">
        <v>11.1</v>
      </c>
      <c r="M942" s="7">
        <v>7.4</v>
      </c>
      <c r="N942" s="7">
        <v>5.7</v>
      </c>
      <c r="O942" s="7">
        <v>3.5</v>
      </c>
      <c r="P942" s="6" t="s">
        <v>18</v>
      </c>
      <c r="Q942" s="39" t="s">
        <v>25</v>
      </c>
      <c r="R942" s="39" t="s">
        <v>20</v>
      </c>
      <c r="S942" s="39" t="s">
        <v>21</v>
      </c>
      <c r="T942" s="6" t="s">
        <v>21</v>
      </c>
    </row>
    <row r="943" spans="1:20" ht="12.75" customHeight="1">
      <c r="A943" s="39" t="s">
        <v>1100</v>
      </c>
      <c r="B943" s="6" t="s">
        <v>1101</v>
      </c>
      <c r="C943" s="6" t="s">
        <v>37</v>
      </c>
      <c r="D943" s="7">
        <v>0.08</v>
      </c>
      <c r="E943" s="7">
        <v>0.6</v>
      </c>
      <c r="F943" s="7">
        <v>0.7</v>
      </c>
      <c r="G943" s="7">
        <v>0.88</v>
      </c>
      <c r="H943" s="7">
        <v>1.28</v>
      </c>
      <c r="I943" s="7">
        <v>2.62</v>
      </c>
      <c r="J943" s="7">
        <v>2.88</v>
      </c>
      <c r="K943" s="7">
        <v>2.48</v>
      </c>
      <c r="L943" s="7">
        <v>2.22</v>
      </c>
      <c r="M943" s="7">
        <v>1.48</v>
      </c>
      <c r="N943" s="7">
        <v>1.14</v>
      </c>
      <c r="O943" s="7">
        <v>0.7</v>
      </c>
      <c r="P943" s="6" t="s">
        <v>18</v>
      </c>
      <c r="Q943" s="39" t="s">
        <v>25</v>
      </c>
      <c r="R943" s="39" t="s">
        <v>20</v>
      </c>
      <c r="S943" s="39" t="s">
        <v>21</v>
      </c>
      <c r="T943" s="6" t="s">
        <v>21</v>
      </c>
    </row>
    <row r="944" spans="1:20" ht="12.75" customHeight="1">
      <c r="A944" s="39" t="s">
        <v>1391</v>
      </c>
      <c r="B944" s="6" t="s">
        <v>1429</v>
      </c>
      <c r="C944" s="6" t="s">
        <v>37</v>
      </c>
      <c r="D944" s="7">
        <v>0.6</v>
      </c>
      <c r="E944" s="7">
        <v>4.5</v>
      </c>
      <c r="F944" s="7">
        <v>5.25</v>
      </c>
      <c r="G944" s="7">
        <v>6.6</v>
      </c>
      <c r="H944" s="7">
        <v>9.6</v>
      </c>
      <c r="I944" s="7">
        <v>19.65</v>
      </c>
      <c r="J944" s="7">
        <v>21.6</v>
      </c>
      <c r="K944" s="7">
        <v>18.6</v>
      </c>
      <c r="L944" s="7">
        <v>16.65</v>
      </c>
      <c r="M944" s="7">
        <v>11.1</v>
      </c>
      <c r="N944" s="7">
        <v>8.55</v>
      </c>
      <c r="O944" s="7">
        <v>5.25</v>
      </c>
      <c r="P944" s="6" t="s">
        <v>18</v>
      </c>
      <c r="Q944" s="39" t="s">
        <v>25</v>
      </c>
      <c r="R944" s="39" t="s">
        <v>20</v>
      </c>
      <c r="S944" s="39" t="s">
        <v>21</v>
      </c>
      <c r="T944" s="6" t="s">
        <v>21</v>
      </c>
    </row>
    <row r="945" spans="1:20" ht="12.75" customHeight="1">
      <c r="A945" s="40" t="s">
        <v>1102</v>
      </c>
      <c r="B945" s="6" t="s">
        <v>1103</v>
      </c>
      <c r="C945" s="6" t="s">
        <v>23</v>
      </c>
      <c r="D945" s="7">
        <v>74</v>
      </c>
      <c r="E945" s="7">
        <v>74</v>
      </c>
      <c r="F945" s="7">
        <v>74</v>
      </c>
      <c r="G945" s="7">
        <v>74</v>
      </c>
      <c r="H945" s="7">
        <v>74</v>
      </c>
      <c r="I945" s="7">
        <v>74</v>
      </c>
      <c r="J945" s="7">
        <v>74</v>
      </c>
      <c r="K945" s="7">
        <v>74</v>
      </c>
      <c r="L945" s="7">
        <v>74</v>
      </c>
      <c r="M945" s="7">
        <v>74</v>
      </c>
      <c r="N945" s="7">
        <v>74</v>
      </c>
      <c r="O945" s="7">
        <v>74</v>
      </c>
      <c r="P945" s="6" t="s">
        <v>18</v>
      </c>
      <c r="Q945" s="39" t="s">
        <v>25</v>
      </c>
      <c r="R945" s="39" t="s">
        <v>20</v>
      </c>
      <c r="S945" s="39" t="s">
        <v>21</v>
      </c>
      <c r="T945" s="6" t="s">
        <v>21</v>
      </c>
    </row>
    <row r="946" spans="1:19" ht="12.75" customHeight="1">
      <c r="A946" s="6" t="s">
        <v>1925</v>
      </c>
      <c r="B946" s="6" t="s">
        <v>2314</v>
      </c>
      <c r="C946" s="6" t="s">
        <v>23</v>
      </c>
      <c r="D946" s="7">
        <v>76</v>
      </c>
      <c r="E946" s="7">
        <v>76</v>
      </c>
      <c r="F946" s="7">
        <v>76</v>
      </c>
      <c r="G946" s="7">
        <v>76</v>
      </c>
      <c r="H946" s="7">
        <v>76</v>
      </c>
      <c r="I946" s="7">
        <v>76</v>
      </c>
      <c r="J946" s="7">
        <v>76</v>
      </c>
      <c r="K946" s="7">
        <v>76</v>
      </c>
      <c r="L946" s="7">
        <v>76</v>
      </c>
      <c r="M946" s="7">
        <v>76</v>
      </c>
      <c r="N946" s="7">
        <v>76</v>
      </c>
      <c r="O946" s="7">
        <v>76</v>
      </c>
      <c r="P946" s="6" t="s">
        <v>31</v>
      </c>
      <c r="Q946" s="39" t="s">
        <v>25</v>
      </c>
      <c r="R946" s="39" t="s">
        <v>20</v>
      </c>
      <c r="S946" s="39" t="s">
        <v>21</v>
      </c>
    </row>
    <row r="947" spans="1:19" ht="12.75" customHeight="1">
      <c r="A947" s="6" t="s">
        <v>1926</v>
      </c>
      <c r="B947" s="6" t="s">
        <v>2315</v>
      </c>
      <c r="C947" s="6" t="s">
        <v>23</v>
      </c>
      <c r="D947" s="7">
        <v>74</v>
      </c>
      <c r="E947" s="7">
        <v>74</v>
      </c>
      <c r="F947" s="7">
        <v>74</v>
      </c>
      <c r="G947" s="7">
        <v>74</v>
      </c>
      <c r="H947" s="7">
        <v>74</v>
      </c>
      <c r="I947" s="7">
        <v>74</v>
      </c>
      <c r="J947" s="7">
        <v>74</v>
      </c>
      <c r="K947" s="7">
        <v>74</v>
      </c>
      <c r="L947" s="7">
        <v>74</v>
      </c>
      <c r="M947" s="7">
        <v>74</v>
      </c>
      <c r="N947" s="7">
        <v>74</v>
      </c>
      <c r="O947" s="7">
        <v>74</v>
      </c>
      <c r="P947" s="6" t="s">
        <v>31</v>
      </c>
      <c r="Q947" s="39" t="s">
        <v>25</v>
      </c>
      <c r="R947" s="39" t="s">
        <v>20</v>
      </c>
      <c r="S947" s="39" t="s">
        <v>21</v>
      </c>
    </row>
    <row r="948" spans="1:19" ht="12.75" customHeight="1">
      <c r="A948" s="6" t="s">
        <v>1927</v>
      </c>
      <c r="B948" s="6" t="s">
        <v>2316</v>
      </c>
      <c r="C948" s="6" t="s">
        <v>23</v>
      </c>
      <c r="D948" s="7">
        <v>76</v>
      </c>
      <c r="E948" s="7">
        <v>76</v>
      </c>
      <c r="F948" s="7">
        <v>76</v>
      </c>
      <c r="G948" s="7">
        <v>76</v>
      </c>
      <c r="H948" s="7">
        <v>76</v>
      </c>
      <c r="I948" s="7">
        <v>76</v>
      </c>
      <c r="J948" s="7">
        <v>76</v>
      </c>
      <c r="K948" s="7">
        <v>76</v>
      </c>
      <c r="L948" s="7">
        <v>76</v>
      </c>
      <c r="M948" s="7">
        <v>76</v>
      </c>
      <c r="N948" s="7">
        <v>76</v>
      </c>
      <c r="O948" s="7">
        <v>76</v>
      </c>
      <c r="P948" s="6" t="s">
        <v>31</v>
      </c>
      <c r="Q948" s="39" t="s">
        <v>25</v>
      </c>
      <c r="R948" s="39" t="s">
        <v>20</v>
      </c>
      <c r="S948" s="39" t="s">
        <v>21</v>
      </c>
    </row>
    <row r="949" spans="1:20" ht="12.75" customHeight="1">
      <c r="A949" s="40" t="s">
        <v>1104</v>
      </c>
      <c r="B949" s="6" t="s">
        <v>1105</v>
      </c>
      <c r="C949" s="6" t="s">
        <v>37</v>
      </c>
      <c r="D949" s="7">
        <v>11.52</v>
      </c>
      <c r="E949" s="7">
        <v>11.84</v>
      </c>
      <c r="F949" s="7">
        <v>11.48</v>
      </c>
      <c r="G949" s="7">
        <v>10.04</v>
      </c>
      <c r="H949" s="7">
        <v>11.68</v>
      </c>
      <c r="I949" s="7">
        <v>11.01</v>
      </c>
      <c r="J949" s="7">
        <v>11.07</v>
      </c>
      <c r="K949" s="7">
        <v>10.82</v>
      </c>
      <c r="L949" s="7">
        <v>11.09</v>
      </c>
      <c r="M949" s="7">
        <v>9.36</v>
      </c>
      <c r="N949" s="7">
        <v>8.91</v>
      </c>
      <c r="O949" s="7">
        <v>11.87</v>
      </c>
      <c r="P949" s="6" t="s">
        <v>18</v>
      </c>
      <c r="Q949" s="39" t="s">
        <v>19</v>
      </c>
      <c r="R949" s="39" t="s">
        <v>20</v>
      </c>
      <c r="S949" s="39" t="s">
        <v>21</v>
      </c>
      <c r="T949" s="6" t="s">
        <v>21</v>
      </c>
    </row>
    <row r="950" spans="1:20" ht="12.75" customHeight="1">
      <c r="A950" s="40" t="s">
        <v>1106</v>
      </c>
      <c r="B950" s="6" t="s">
        <v>1107</v>
      </c>
      <c r="C950" s="6" t="s">
        <v>37</v>
      </c>
      <c r="D950" s="7">
        <v>0.21</v>
      </c>
      <c r="E950" s="7">
        <v>0.32</v>
      </c>
      <c r="F950" s="7">
        <v>0.3</v>
      </c>
      <c r="G950" s="7">
        <v>0.38</v>
      </c>
      <c r="H950" s="7">
        <v>0.26</v>
      </c>
      <c r="I950" s="7">
        <v>0.21</v>
      </c>
      <c r="J950" s="7">
        <v>0.22</v>
      </c>
      <c r="K950" s="7">
        <v>0.21</v>
      </c>
      <c r="L950" s="7">
        <v>0.2</v>
      </c>
      <c r="M950" s="7">
        <v>0.15</v>
      </c>
      <c r="N950" s="7">
        <v>0.18</v>
      </c>
      <c r="O950" s="7">
        <v>0.19</v>
      </c>
      <c r="P950" s="6" t="s">
        <v>18</v>
      </c>
      <c r="Q950" s="39" t="s">
        <v>19</v>
      </c>
      <c r="R950" s="39" t="s">
        <v>20</v>
      </c>
      <c r="S950" s="39" t="s">
        <v>21</v>
      </c>
      <c r="T950" s="6" t="s">
        <v>21</v>
      </c>
    </row>
    <row r="951" spans="1:20" ht="12.75" customHeight="1">
      <c r="A951" s="39" t="s">
        <v>1392</v>
      </c>
      <c r="B951" s="6" t="s">
        <v>1430</v>
      </c>
      <c r="C951" s="6" t="s">
        <v>37</v>
      </c>
      <c r="D951" s="7">
        <v>8.39</v>
      </c>
      <c r="E951" s="7">
        <v>8.92</v>
      </c>
      <c r="F951" s="7">
        <v>7.84</v>
      </c>
      <c r="G951" s="7">
        <v>7.51</v>
      </c>
      <c r="H951" s="7">
        <v>7.99</v>
      </c>
      <c r="I951" s="7">
        <v>7.32</v>
      </c>
      <c r="J951" s="7">
        <v>6.8</v>
      </c>
      <c r="K951" s="7">
        <v>5.17</v>
      </c>
      <c r="L951" s="7">
        <v>5.34</v>
      </c>
      <c r="M951" s="7">
        <v>4.95</v>
      </c>
      <c r="N951" s="7">
        <v>6.68</v>
      </c>
      <c r="O951" s="7">
        <v>8.09</v>
      </c>
      <c r="P951" s="6" t="s">
        <v>18</v>
      </c>
      <c r="Q951" s="39" t="s">
        <v>25</v>
      </c>
      <c r="R951" s="39" t="s">
        <v>20</v>
      </c>
      <c r="S951" s="39" t="s">
        <v>21</v>
      </c>
      <c r="T951" s="6" t="s">
        <v>21</v>
      </c>
    </row>
    <row r="952" spans="1:20" ht="12.75" customHeight="1">
      <c r="A952" s="39" t="s">
        <v>1393</v>
      </c>
      <c r="B952" s="6" t="s">
        <v>1431</v>
      </c>
      <c r="C952" s="6" t="s">
        <v>37</v>
      </c>
      <c r="D952" s="7">
        <v>2.54</v>
      </c>
      <c r="E952" s="7">
        <v>2.71</v>
      </c>
      <c r="F952" s="7">
        <v>2.38</v>
      </c>
      <c r="G952" s="7">
        <v>2.28</v>
      </c>
      <c r="H952" s="7">
        <v>2.42</v>
      </c>
      <c r="I952" s="7">
        <v>2.22</v>
      </c>
      <c r="J952" s="7">
        <v>2.06</v>
      </c>
      <c r="K952" s="7">
        <v>1.57</v>
      </c>
      <c r="L952" s="7">
        <v>1.62</v>
      </c>
      <c r="M952" s="7">
        <v>1.5</v>
      </c>
      <c r="N952" s="7">
        <v>2.02</v>
      </c>
      <c r="O952" s="7">
        <v>2.45</v>
      </c>
      <c r="P952" s="6" t="s">
        <v>18</v>
      </c>
      <c r="Q952" s="39" t="s">
        <v>25</v>
      </c>
      <c r="R952" s="39" t="s">
        <v>20</v>
      </c>
      <c r="S952" s="39" t="s">
        <v>21</v>
      </c>
      <c r="T952" s="6" t="s">
        <v>21</v>
      </c>
    </row>
    <row r="953" spans="1:20" ht="12.75" customHeight="1">
      <c r="A953" s="39" t="s">
        <v>1394</v>
      </c>
      <c r="B953" s="6" t="s">
        <v>1432</v>
      </c>
      <c r="C953" s="6" t="s">
        <v>37</v>
      </c>
      <c r="D953" s="7">
        <v>3.51</v>
      </c>
      <c r="E953" s="7">
        <v>3.73</v>
      </c>
      <c r="F953" s="7">
        <v>3.28</v>
      </c>
      <c r="G953" s="7">
        <v>3.14</v>
      </c>
      <c r="H953" s="7">
        <v>3.34</v>
      </c>
      <c r="I953" s="7">
        <v>3.06</v>
      </c>
      <c r="J953" s="7">
        <v>2.84</v>
      </c>
      <c r="K953" s="7">
        <v>2.16</v>
      </c>
      <c r="L953" s="7">
        <v>2.23</v>
      </c>
      <c r="M953" s="7">
        <v>2.07</v>
      </c>
      <c r="N953" s="7">
        <v>2.79</v>
      </c>
      <c r="O953" s="7">
        <v>3.38</v>
      </c>
      <c r="P953" s="6" t="s">
        <v>18</v>
      </c>
      <c r="Q953" s="39" t="s">
        <v>25</v>
      </c>
      <c r="R953" s="39" t="s">
        <v>286</v>
      </c>
      <c r="S953" s="39" t="s">
        <v>1594</v>
      </c>
      <c r="T953" s="6" t="s">
        <v>1481</v>
      </c>
    </row>
    <row r="954" spans="1:20" ht="12.75" customHeight="1">
      <c r="A954" s="39" t="s">
        <v>1395</v>
      </c>
      <c r="B954" s="6" t="s">
        <v>1433</v>
      </c>
      <c r="C954" s="6" t="s">
        <v>37</v>
      </c>
      <c r="D954" s="7">
        <v>4.18</v>
      </c>
      <c r="E954" s="7">
        <v>4.45</v>
      </c>
      <c r="F954" s="7">
        <v>3.91</v>
      </c>
      <c r="G954" s="7">
        <v>3.74</v>
      </c>
      <c r="H954" s="7">
        <v>3.98</v>
      </c>
      <c r="I954" s="7">
        <v>3.65</v>
      </c>
      <c r="J954" s="7">
        <v>3.39</v>
      </c>
      <c r="K954" s="7">
        <v>2.58</v>
      </c>
      <c r="L954" s="7">
        <v>2.66</v>
      </c>
      <c r="M954" s="7">
        <v>2.47</v>
      </c>
      <c r="N954" s="7">
        <v>3.33</v>
      </c>
      <c r="O954" s="7">
        <v>4.03</v>
      </c>
      <c r="P954" s="6" t="s">
        <v>18</v>
      </c>
      <c r="Q954" s="39" t="s">
        <v>25</v>
      </c>
      <c r="R954" s="39" t="s">
        <v>286</v>
      </c>
      <c r="S954" s="39" t="s">
        <v>1595</v>
      </c>
      <c r="T954" s="6" t="s">
        <v>1482</v>
      </c>
    </row>
    <row r="955" spans="1:20" ht="12.75" customHeight="1">
      <c r="A955" s="40" t="s">
        <v>1108</v>
      </c>
      <c r="B955" s="6" t="s">
        <v>1109</v>
      </c>
      <c r="C955" s="6" t="s">
        <v>23</v>
      </c>
      <c r="D955" s="7">
        <v>36.33</v>
      </c>
      <c r="E955" s="7">
        <v>33.8</v>
      </c>
      <c r="F955" s="7">
        <v>29.71</v>
      </c>
      <c r="G955" s="7">
        <v>21.79</v>
      </c>
      <c r="H955" s="7">
        <v>21.24</v>
      </c>
      <c r="I955" s="7">
        <v>37.31</v>
      </c>
      <c r="J955" s="7">
        <v>36.1</v>
      </c>
      <c r="K955" s="7">
        <v>34.18</v>
      </c>
      <c r="L955" s="7">
        <v>33.68</v>
      </c>
      <c r="M955" s="7">
        <v>24.97</v>
      </c>
      <c r="N955" s="7">
        <v>30.48</v>
      </c>
      <c r="O955" s="7">
        <v>24.81</v>
      </c>
      <c r="P955" s="6" t="s">
        <v>18</v>
      </c>
      <c r="Q955" s="39" t="s">
        <v>25</v>
      </c>
      <c r="R955" s="39" t="s">
        <v>20</v>
      </c>
      <c r="S955" s="39" t="s">
        <v>21</v>
      </c>
      <c r="T955" s="6" t="s">
        <v>21</v>
      </c>
    </row>
    <row r="956" spans="1:20" ht="12.75" customHeight="1">
      <c r="A956" s="6" t="s">
        <v>1928</v>
      </c>
      <c r="B956" s="6" t="s">
        <v>2317</v>
      </c>
      <c r="C956" s="6" t="s">
        <v>154</v>
      </c>
      <c r="D956" s="7">
        <v>605</v>
      </c>
      <c r="E956" s="7">
        <v>605</v>
      </c>
      <c r="F956" s="7">
        <v>605</v>
      </c>
      <c r="G956" s="7">
        <v>605</v>
      </c>
      <c r="H956" s="7">
        <v>601</v>
      </c>
      <c r="I956" s="7">
        <v>593</v>
      </c>
      <c r="J956" s="7">
        <v>591</v>
      </c>
      <c r="K956" s="7">
        <v>593</v>
      </c>
      <c r="L956" s="7">
        <v>596</v>
      </c>
      <c r="M956" s="7">
        <v>605</v>
      </c>
      <c r="N956" s="7">
        <v>605</v>
      </c>
      <c r="O956" s="7">
        <v>605</v>
      </c>
      <c r="P956" s="6" t="s">
        <v>31</v>
      </c>
      <c r="Q956" s="39" t="s">
        <v>25</v>
      </c>
      <c r="R956" s="39" t="s">
        <v>20</v>
      </c>
      <c r="S956" s="39" t="s">
        <v>21</v>
      </c>
      <c r="T956" s="6" t="s">
        <v>21</v>
      </c>
    </row>
    <row r="957" spans="1:20" ht="12.75" customHeight="1">
      <c r="A957" s="40" t="s">
        <v>1110</v>
      </c>
      <c r="B957" s="6" t="s">
        <v>1111</v>
      </c>
      <c r="C957" s="6" t="s">
        <v>37</v>
      </c>
      <c r="D957" s="7">
        <v>0.06</v>
      </c>
      <c r="E957" s="7">
        <v>0.15</v>
      </c>
      <c r="F957" s="7">
        <v>0.19</v>
      </c>
      <c r="G957" s="7">
        <v>0.16</v>
      </c>
      <c r="H957" s="7">
        <v>0.22</v>
      </c>
      <c r="I957" s="7">
        <v>0.35</v>
      </c>
      <c r="J957" s="7">
        <v>0.34</v>
      </c>
      <c r="K957" s="7">
        <v>0.35</v>
      </c>
      <c r="L957" s="7">
        <v>0.3</v>
      </c>
      <c r="M957" s="7">
        <v>0.11</v>
      </c>
      <c r="N957" s="7">
        <v>0.05</v>
      </c>
      <c r="O957" s="7">
        <v>0.04</v>
      </c>
      <c r="P957" s="6" t="s">
        <v>18</v>
      </c>
      <c r="Q957" s="39" t="s">
        <v>19</v>
      </c>
      <c r="R957" s="39" t="s">
        <v>20</v>
      </c>
      <c r="S957" s="39" t="s">
        <v>21</v>
      </c>
      <c r="T957" s="6" t="s">
        <v>21</v>
      </c>
    </row>
    <row r="958" spans="1:20" ht="12.75" customHeight="1">
      <c r="A958" s="40" t="s">
        <v>1112</v>
      </c>
      <c r="B958" s="6" t="s">
        <v>1113</v>
      </c>
      <c r="C958" s="6" t="s">
        <v>43</v>
      </c>
      <c r="D958" s="7">
        <v>23.95</v>
      </c>
      <c r="E958" s="7">
        <v>26.89</v>
      </c>
      <c r="F958" s="7">
        <v>22.49</v>
      </c>
      <c r="G958" s="7">
        <v>25.94</v>
      </c>
      <c r="H958" s="7">
        <v>38.84</v>
      </c>
      <c r="I958" s="7">
        <v>42.92</v>
      </c>
      <c r="J958" s="7">
        <v>43.59</v>
      </c>
      <c r="K958" s="7">
        <v>54.77</v>
      </c>
      <c r="L958" s="7">
        <v>62.6</v>
      </c>
      <c r="M958" s="7">
        <v>59.22</v>
      </c>
      <c r="N958" s="7">
        <v>33.12</v>
      </c>
      <c r="O958" s="7">
        <v>31.26</v>
      </c>
      <c r="P958" s="6" t="s">
        <v>18</v>
      </c>
      <c r="Q958" s="39" t="s">
        <v>19</v>
      </c>
      <c r="R958" s="39" t="s">
        <v>20</v>
      </c>
      <c r="S958" s="39" t="s">
        <v>21</v>
      </c>
      <c r="T958" s="6" t="s">
        <v>21</v>
      </c>
    </row>
    <row r="959" spans="1:20" ht="12.75" customHeight="1">
      <c r="A959" s="39" t="s">
        <v>1114</v>
      </c>
      <c r="B959" s="6" t="s">
        <v>1114</v>
      </c>
      <c r="C959" s="6" t="s">
        <v>39</v>
      </c>
      <c r="D959" s="7">
        <v>7.95</v>
      </c>
      <c r="E959" s="7">
        <v>8.46</v>
      </c>
      <c r="F959" s="7">
        <v>7.43</v>
      </c>
      <c r="G959" s="7">
        <v>7.12</v>
      </c>
      <c r="H959" s="7">
        <v>7.57</v>
      </c>
      <c r="I959" s="7">
        <v>6.94</v>
      </c>
      <c r="J959" s="7">
        <v>6.45</v>
      </c>
      <c r="K959" s="7">
        <v>4.9</v>
      </c>
      <c r="L959" s="7">
        <v>5.06</v>
      </c>
      <c r="M959" s="7">
        <v>4.69</v>
      </c>
      <c r="N959" s="7">
        <v>6.33</v>
      </c>
      <c r="O959" s="7">
        <v>7.66</v>
      </c>
      <c r="P959" s="6" t="s">
        <v>18</v>
      </c>
      <c r="Q959" s="39" t="s">
        <v>25</v>
      </c>
      <c r="R959" s="39" t="s">
        <v>20</v>
      </c>
      <c r="S959" s="39" t="s">
        <v>21</v>
      </c>
      <c r="T959" s="6" t="s">
        <v>21</v>
      </c>
    </row>
    <row r="960" spans="1:20" ht="12.75" customHeight="1">
      <c r="A960" s="6" t="s">
        <v>1929</v>
      </c>
      <c r="B960" s="6" t="s">
        <v>2318</v>
      </c>
      <c r="C960" s="6" t="s">
        <v>37</v>
      </c>
      <c r="D960" s="7">
        <v>25.6</v>
      </c>
      <c r="E960" s="7">
        <v>14.46</v>
      </c>
      <c r="F960" s="7">
        <v>8</v>
      </c>
      <c r="G960" s="7">
        <v>0</v>
      </c>
      <c r="H960" s="7">
        <v>16</v>
      </c>
      <c r="I960" s="7">
        <v>36</v>
      </c>
      <c r="J960" s="7">
        <v>32.44</v>
      </c>
      <c r="K960" s="7">
        <v>40.4</v>
      </c>
      <c r="L960" s="7">
        <v>36.3</v>
      </c>
      <c r="M960" s="7">
        <v>30.77</v>
      </c>
      <c r="N960" s="7">
        <v>29.62</v>
      </c>
      <c r="O960" s="7">
        <v>30.16</v>
      </c>
      <c r="P960" s="6" t="s">
        <v>31</v>
      </c>
      <c r="Q960" s="39" t="s">
        <v>19</v>
      </c>
      <c r="R960" s="39" t="s">
        <v>20</v>
      </c>
      <c r="S960" s="39" t="s">
        <v>21</v>
      </c>
      <c r="T960" s="6" t="s">
        <v>21</v>
      </c>
    </row>
    <row r="961" spans="1:20" ht="12.75" customHeight="1">
      <c r="A961" s="40" t="s">
        <v>1115</v>
      </c>
      <c r="B961" s="6" t="s">
        <v>1116</v>
      </c>
      <c r="C961" s="6" t="s">
        <v>37</v>
      </c>
      <c r="D961" s="7">
        <v>0.48</v>
      </c>
      <c r="E961" s="7">
        <v>0.82</v>
      </c>
      <c r="F961" s="7">
        <v>0.88</v>
      </c>
      <c r="G961" s="7">
        <v>0.52</v>
      </c>
      <c r="H961" s="7">
        <v>0.25</v>
      </c>
      <c r="I961" s="7">
        <v>0.06</v>
      </c>
      <c r="J961" s="7">
        <v>0</v>
      </c>
      <c r="K961" s="7">
        <v>0</v>
      </c>
      <c r="L961" s="7">
        <v>0</v>
      </c>
      <c r="M961" s="7">
        <v>0.04</v>
      </c>
      <c r="N961" s="7">
        <v>0.04</v>
      </c>
      <c r="O961" s="7">
        <v>0.01</v>
      </c>
      <c r="P961" s="6" t="s">
        <v>18</v>
      </c>
      <c r="Q961" s="39" t="s">
        <v>19</v>
      </c>
      <c r="R961" s="39" t="s">
        <v>20</v>
      </c>
      <c r="S961" s="39" t="s">
        <v>21</v>
      </c>
      <c r="T961" s="6" t="s">
        <v>21</v>
      </c>
    </row>
    <row r="962" spans="1:20" ht="12.75" customHeight="1">
      <c r="A962" s="39" t="s">
        <v>1117</v>
      </c>
      <c r="B962" s="6" t="s">
        <v>1118</v>
      </c>
      <c r="C962" s="6" t="s">
        <v>37</v>
      </c>
      <c r="D962" s="7">
        <v>0.01</v>
      </c>
      <c r="E962" s="7">
        <v>0.05</v>
      </c>
      <c r="F962" s="7">
        <v>0.05</v>
      </c>
      <c r="G962" s="7">
        <v>0.07</v>
      </c>
      <c r="H962" s="7">
        <v>0.1</v>
      </c>
      <c r="I962" s="7">
        <v>0.2</v>
      </c>
      <c r="J962" s="7">
        <v>0.22</v>
      </c>
      <c r="K962" s="7">
        <v>0.19</v>
      </c>
      <c r="L962" s="7">
        <v>0.17</v>
      </c>
      <c r="M962" s="7">
        <v>0.11</v>
      </c>
      <c r="N962" s="7">
        <v>0.09</v>
      </c>
      <c r="O962" s="7">
        <v>0.05</v>
      </c>
      <c r="P962" s="6" t="s">
        <v>18</v>
      </c>
      <c r="Q962" s="39" t="s">
        <v>19</v>
      </c>
      <c r="R962" s="39" t="s">
        <v>20</v>
      </c>
      <c r="S962" s="39" t="s">
        <v>21</v>
      </c>
      <c r="T962" s="6" t="s">
        <v>21</v>
      </c>
    </row>
    <row r="963" spans="1:20" ht="12.75" customHeight="1">
      <c r="A963" s="40" t="s">
        <v>1119</v>
      </c>
      <c r="B963" s="6" t="s">
        <v>1120</v>
      </c>
      <c r="C963" s="6" t="s">
        <v>37</v>
      </c>
      <c r="D963" s="7">
        <v>0.4</v>
      </c>
      <c r="E963" s="7">
        <v>0.47</v>
      </c>
      <c r="F963" s="7">
        <v>0.31</v>
      </c>
      <c r="G963" s="7">
        <v>0.16</v>
      </c>
      <c r="H963" s="7">
        <v>0.55</v>
      </c>
      <c r="I963" s="7">
        <v>0.36</v>
      </c>
      <c r="J963" s="7">
        <v>0.44</v>
      </c>
      <c r="K963" s="7">
        <v>0.24</v>
      </c>
      <c r="L963" s="7">
        <v>0.1</v>
      </c>
      <c r="M963" s="7">
        <v>0.07</v>
      </c>
      <c r="N963" s="7">
        <v>0.12</v>
      </c>
      <c r="O963" s="7">
        <v>0.14</v>
      </c>
      <c r="P963" s="6" t="s">
        <v>18</v>
      </c>
      <c r="Q963" s="39" t="s">
        <v>19</v>
      </c>
      <c r="R963" s="39" t="s">
        <v>20</v>
      </c>
      <c r="S963" s="39" t="s">
        <v>21</v>
      </c>
      <c r="T963" s="6" t="s">
        <v>21</v>
      </c>
    </row>
    <row r="964" spans="1:20" ht="12.75" customHeight="1">
      <c r="A964" s="39" t="s">
        <v>1121</v>
      </c>
      <c r="B964" s="6" t="s">
        <v>1122</v>
      </c>
      <c r="C964" s="6" t="s">
        <v>37</v>
      </c>
      <c r="D964" s="7">
        <v>2.2</v>
      </c>
      <c r="E964" s="7">
        <v>16.5</v>
      </c>
      <c r="F964" s="7">
        <v>19.25</v>
      </c>
      <c r="G964" s="7">
        <v>24.2</v>
      </c>
      <c r="H964" s="7">
        <v>35.2</v>
      </c>
      <c r="I964" s="7">
        <v>72.05</v>
      </c>
      <c r="J964" s="7">
        <v>79.2</v>
      </c>
      <c r="K964" s="7">
        <v>68.2</v>
      </c>
      <c r="L964" s="7">
        <v>61.05</v>
      </c>
      <c r="M964" s="7">
        <v>40.7</v>
      </c>
      <c r="N964" s="7">
        <v>31.35</v>
      </c>
      <c r="O964" s="7">
        <v>19.25</v>
      </c>
      <c r="P964" s="6" t="s">
        <v>18</v>
      </c>
      <c r="Q964" s="39" t="s">
        <v>19</v>
      </c>
      <c r="R964" s="39" t="s">
        <v>20</v>
      </c>
      <c r="S964" s="39" t="s">
        <v>21</v>
      </c>
      <c r="T964" s="6" t="s">
        <v>21</v>
      </c>
    </row>
    <row r="965" spans="1:20" ht="12.75" customHeight="1">
      <c r="A965" s="39" t="s">
        <v>1123</v>
      </c>
      <c r="B965" s="6" t="s">
        <v>1124</v>
      </c>
      <c r="C965" s="6" t="s">
        <v>37</v>
      </c>
      <c r="D965" s="7">
        <v>0.08</v>
      </c>
      <c r="E965" s="7">
        <v>0.6</v>
      </c>
      <c r="F965" s="7">
        <v>0.7</v>
      </c>
      <c r="G965" s="7">
        <v>0.88</v>
      </c>
      <c r="H965" s="7">
        <v>1.28</v>
      </c>
      <c r="I965" s="7">
        <v>2.62</v>
      </c>
      <c r="J965" s="7">
        <v>2.88</v>
      </c>
      <c r="K965" s="7">
        <v>2.48</v>
      </c>
      <c r="L965" s="7">
        <v>2.22</v>
      </c>
      <c r="M965" s="7">
        <v>1.48</v>
      </c>
      <c r="N965" s="7">
        <v>1.14</v>
      </c>
      <c r="O965" s="7">
        <v>0.7</v>
      </c>
      <c r="P965" s="6" t="s">
        <v>18</v>
      </c>
      <c r="Q965" s="39" t="s">
        <v>25</v>
      </c>
      <c r="R965" s="39" t="s">
        <v>20</v>
      </c>
      <c r="S965" s="39" t="s">
        <v>21</v>
      </c>
      <c r="T965" s="6" t="s">
        <v>21</v>
      </c>
    </row>
    <row r="966" spans="1:20" ht="12.75" customHeight="1">
      <c r="A966" s="39" t="s">
        <v>1125</v>
      </c>
      <c r="B966" s="6" t="s">
        <v>1126</v>
      </c>
      <c r="C966" s="6" t="s">
        <v>27</v>
      </c>
      <c r="D966" s="7">
        <v>0.08</v>
      </c>
      <c r="E966" s="7">
        <v>0.6</v>
      </c>
      <c r="F966" s="7">
        <v>0.7</v>
      </c>
      <c r="G966" s="7">
        <v>0.88</v>
      </c>
      <c r="H966" s="7">
        <v>1.28</v>
      </c>
      <c r="I966" s="7">
        <v>2.62</v>
      </c>
      <c r="J966" s="7">
        <v>2.88</v>
      </c>
      <c r="K966" s="7">
        <v>2.48</v>
      </c>
      <c r="L966" s="7">
        <v>2.22</v>
      </c>
      <c r="M966" s="7">
        <v>1.48</v>
      </c>
      <c r="N966" s="7">
        <v>1.14</v>
      </c>
      <c r="O966" s="7">
        <v>0.7</v>
      </c>
      <c r="P966" s="6" t="s">
        <v>18</v>
      </c>
      <c r="Q966" s="39" t="s">
        <v>19</v>
      </c>
      <c r="R966" s="39" t="s">
        <v>90</v>
      </c>
      <c r="S966" s="39" t="s">
        <v>1585</v>
      </c>
      <c r="T966" s="6" t="s">
        <v>1483</v>
      </c>
    </row>
    <row r="967" spans="1:20" ht="12.75" customHeight="1">
      <c r="A967" s="39" t="s">
        <v>1127</v>
      </c>
      <c r="B967" s="6" t="s">
        <v>1128</v>
      </c>
      <c r="C967" s="6" t="s">
        <v>27</v>
      </c>
      <c r="D967" s="7">
        <v>0.08</v>
      </c>
      <c r="E967" s="7">
        <v>0.6</v>
      </c>
      <c r="F967" s="7">
        <v>0.7</v>
      </c>
      <c r="G967" s="7">
        <v>0.88</v>
      </c>
      <c r="H967" s="7">
        <v>1.28</v>
      </c>
      <c r="I967" s="7">
        <v>2.62</v>
      </c>
      <c r="J967" s="7">
        <v>2.88</v>
      </c>
      <c r="K967" s="7">
        <v>2.48</v>
      </c>
      <c r="L967" s="7">
        <v>2.22</v>
      </c>
      <c r="M967" s="7">
        <v>1.48</v>
      </c>
      <c r="N967" s="7">
        <v>1.14</v>
      </c>
      <c r="O967" s="7">
        <v>0.7</v>
      </c>
      <c r="P967" s="6" t="s">
        <v>18</v>
      </c>
      <c r="Q967" s="39" t="s">
        <v>19</v>
      </c>
      <c r="R967" s="39" t="s">
        <v>90</v>
      </c>
      <c r="S967" s="39" t="s">
        <v>1585</v>
      </c>
      <c r="T967" s="6" t="s">
        <v>1483</v>
      </c>
    </row>
    <row r="968" spans="1:20" ht="12.75" customHeight="1">
      <c r="A968" s="39" t="s">
        <v>1129</v>
      </c>
      <c r="B968" s="6" t="s">
        <v>1130</v>
      </c>
      <c r="C968" s="6" t="s">
        <v>27</v>
      </c>
      <c r="D968" s="7">
        <v>0.4</v>
      </c>
      <c r="E968" s="7">
        <v>3</v>
      </c>
      <c r="F968" s="7">
        <v>3.5</v>
      </c>
      <c r="G968" s="7">
        <v>4.4</v>
      </c>
      <c r="H968" s="7">
        <v>6.4</v>
      </c>
      <c r="I968" s="7">
        <v>13.1</v>
      </c>
      <c r="J968" s="7">
        <v>14.4</v>
      </c>
      <c r="K968" s="7">
        <v>12.4</v>
      </c>
      <c r="L968" s="7">
        <v>11.1</v>
      </c>
      <c r="M968" s="7">
        <v>7.4</v>
      </c>
      <c r="N968" s="7">
        <v>5.7</v>
      </c>
      <c r="O968" s="7">
        <v>3.5</v>
      </c>
      <c r="P968" s="6" t="s">
        <v>18</v>
      </c>
      <c r="Q968" s="39" t="s">
        <v>19</v>
      </c>
      <c r="R968" s="39" t="s">
        <v>90</v>
      </c>
      <c r="S968" s="39" t="s">
        <v>1585</v>
      </c>
      <c r="T968" s="6" t="s">
        <v>1483</v>
      </c>
    </row>
    <row r="969" spans="1:20" ht="12.75" customHeight="1">
      <c r="A969" s="39" t="s">
        <v>1131</v>
      </c>
      <c r="B969" s="6" t="s">
        <v>1132</v>
      </c>
      <c r="C969" s="6" t="s">
        <v>27</v>
      </c>
      <c r="D969" s="7">
        <v>0.24</v>
      </c>
      <c r="E969" s="7">
        <v>1.8</v>
      </c>
      <c r="F969" s="7">
        <v>2.1</v>
      </c>
      <c r="G969" s="7">
        <v>2.64</v>
      </c>
      <c r="H969" s="7">
        <v>3.84</v>
      </c>
      <c r="I969" s="7">
        <v>7.86</v>
      </c>
      <c r="J969" s="7">
        <v>8.64</v>
      </c>
      <c r="K969" s="7">
        <v>7.44</v>
      </c>
      <c r="L969" s="7">
        <v>6.66</v>
      </c>
      <c r="M969" s="7">
        <v>4.44</v>
      </c>
      <c r="N969" s="7">
        <v>3.42</v>
      </c>
      <c r="O969" s="7">
        <v>2.1</v>
      </c>
      <c r="P969" s="6" t="s">
        <v>18</v>
      </c>
      <c r="Q969" s="39" t="s">
        <v>19</v>
      </c>
      <c r="R969" s="39" t="s">
        <v>90</v>
      </c>
      <c r="S969" s="39" t="s">
        <v>1585</v>
      </c>
      <c r="T969" s="6" t="s">
        <v>1483</v>
      </c>
    </row>
    <row r="970" spans="1:20" ht="12.75" customHeight="1">
      <c r="A970" s="39" t="s">
        <v>1461</v>
      </c>
      <c r="B970" s="6" t="s">
        <v>2319</v>
      </c>
      <c r="C970" s="6" t="s">
        <v>27</v>
      </c>
      <c r="D970" s="7">
        <v>72</v>
      </c>
      <c r="E970" s="7">
        <v>72</v>
      </c>
      <c r="F970" s="7">
        <v>72</v>
      </c>
      <c r="G970" s="7">
        <v>72</v>
      </c>
      <c r="H970" s="7">
        <v>72</v>
      </c>
      <c r="I970" s="7">
        <v>72</v>
      </c>
      <c r="J970" s="7">
        <v>72</v>
      </c>
      <c r="K970" s="7">
        <v>72</v>
      </c>
      <c r="L970" s="7">
        <v>72</v>
      </c>
      <c r="M970" s="7">
        <v>72</v>
      </c>
      <c r="N970" s="7">
        <v>72</v>
      </c>
      <c r="O970" s="7">
        <v>72</v>
      </c>
      <c r="P970" s="6" t="s">
        <v>31</v>
      </c>
      <c r="Q970" s="39" t="s">
        <v>19</v>
      </c>
      <c r="R970" s="39" t="s">
        <v>20</v>
      </c>
      <c r="S970" s="39" t="s">
        <v>21</v>
      </c>
      <c r="T970" s="6" t="s">
        <v>2428</v>
      </c>
    </row>
    <row r="971" spans="1:20" ht="12.75" customHeight="1">
      <c r="A971" s="39" t="s">
        <v>1133</v>
      </c>
      <c r="B971" s="6" t="s">
        <v>1134</v>
      </c>
      <c r="C971" s="6" t="s">
        <v>27</v>
      </c>
      <c r="D971" s="7">
        <v>0.45</v>
      </c>
      <c r="E971" s="7">
        <v>4.21</v>
      </c>
      <c r="F971" s="7">
        <v>5.12</v>
      </c>
      <c r="G971" s="7">
        <v>7</v>
      </c>
      <c r="H971" s="7">
        <v>10.26</v>
      </c>
      <c r="I971" s="7">
        <v>22.36</v>
      </c>
      <c r="J971" s="7">
        <v>24.76</v>
      </c>
      <c r="K971" s="7">
        <v>20.73</v>
      </c>
      <c r="L971" s="7">
        <v>17.82</v>
      </c>
      <c r="M971" s="7">
        <v>10.7</v>
      </c>
      <c r="N971" s="7">
        <v>7.33</v>
      </c>
      <c r="O971" s="7">
        <v>3.38</v>
      </c>
      <c r="P971" s="6" t="s">
        <v>18</v>
      </c>
      <c r="Q971" s="39" t="s">
        <v>19</v>
      </c>
      <c r="R971" s="39" t="s">
        <v>20</v>
      </c>
      <c r="S971" s="39" t="s">
        <v>21</v>
      </c>
      <c r="T971" s="6" t="s">
        <v>2427</v>
      </c>
    </row>
    <row r="972" spans="1:20" ht="12.75" customHeight="1">
      <c r="A972" s="39" t="s">
        <v>1135</v>
      </c>
      <c r="B972" s="6" t="s">
        <v>1136</v>
      </c>
      <c r="C972" s="6" t="s">
        <v>39</v>
      </c>
      <c r="D972" s="7">
        <v>6.89</v>
      </c>
      <c r="E972" s="7">
        <v>7.32</v>
      </c>
      <c r="F972" s="7">
        <v>6.44</v>
      </c>
      <c r="G972" s="7">
        <v>6.17</v>
      </c>
      <c r="H972" s="7">
        <v>6.56</v>
      </c>
      <c r="I972" s="7">
        <v>6.01</v>
      </c>
      <c r="J972" s="7">
        <v>5.58</v>
      </c>
      <c r="K972" s="7">
        <v>4.24</v>
      </c>
      <c r="L972" s="7">
        <v>4.38</v>
      </c>
      <c r="M972" s="7">
        <v>4.07</v>
      </c>
      <c r="N972" s="7">
        <v>5.48</v>
      </c>
      <c r="O972" s="7">
        <v>6.64</v>
      </c>
      <c r="P972" s="6" t="s">
        <v>18</v>
      </c>
      <c r="Q972" s="39" t="s">
        <v>25</v>
      </c>
      <c r="R972" s="39" t="s">
        <v>20</v>
      </c>
      <c r="S972" s="39" t="s">
        <v>21</v>
      </c>
      <c r="T972" s="6" t="s">
        <v>21</v>
      </c>
    </row>
    <row r="973" spans="1:20" ht="12.75" customHeight="1">
      <c r="A973" s="40" t="s">
        <v>1137</v>
      </c>
      <c r="B973" s="6" t="s">
        <v>1138</v>
      </c>
      <c r="C973" s="6" t="s">
        <v>23</v>
      </c>
      <c r="D973" s="7">
        <v>0</v>
      </c>
      <c r="E973" s="7">
        <v>0</v>
      </c>
      <c r="F973" s="7">
        <v>0</v>
      </c>
      <c r="G973" s="7">
        <v>0</v>
      </c>
      <c r="H973" s="7">
        <v>0</v>
      </c>
      <c r="I973" s="7">
        <v>0</v>
      </c>
      <c r="J973" s="7">
        <v>0</v>
      </c>
      <c r="K973" s="7">
        <v>0</v>
      </c>
      <c r="L973" s="7">
        <v>0</v>
      </c>
      <c r="M973" s="7">
        <v>0</v>
      </c>
      <c r="N973" s="7">
        <v>0</v>
      </c>
      <c r="O973" s="7">
        <v>0</v>
      </c>
      <c r="P973" s="6" t="s">
        <v>18</v>
      </c>
      <c r="Q973" s="39" t="s">
        <v>25</v>
      </c>
      <c r="R973" s="39" t="s">
        <v>29</v>
      </c>
      <c r="S973" s="39" t="s">
        <v>21</v>
      </c>
      <c r="T973" s="6" t="s">
        <v>21</v>
      </c>
    </row>
    <row r="974" spans="1:20" ht="12.75" customHeight="1">
      <c r="A974" s="39" t="s">
        <v>1139</v>
      </c>
      <c r="B974" s="6" t="s">
        <v>1140</v>
      </c>
      <c r="C974" s="6" t="s">
        <v>154</v>
      </c>
      <c r="D974" s="7">
        <v>23.06</v>
      </c>
      <c r="E974" s="7">
        <v>24.53</v>
      </c>
      <c r="F974" s="7">
        <v>21.55</v>
      </c>
      <c r="G974" s="7">
        <v>20.65</v>
      </c>
      <c r="H974" s="7">
        <v>21.95</v>
      </c>
      <c r="I974" s="7">
        <v>20.12</v>
      </c>
      <c r="J974" s="7">
        <v>18.7</v>
      </c>
      <c r="K974" s="7">
        <v>14.21</v>
      </c>
      <c r="L974" s="7">
        <v>14.68</v>
      </c>
      <c r="M974" s="7">
        <v>13.61</v>
      </c>
      <c r="N974" s="7">
        <v>18.35</v>
      </c>
      <c r="O974" s="7">
        <v>22.22</v>
      </c>
      <c r="P974" s="6" t="s">
        <v>18</v>
      </c>
      <c r="Q974" s="39" t="s">
        <v>25</v>
      </c>
      <c r="R974" s="39" t="s">
        <v>20</v>
      </c>
      <c r="S974" s="39" t="s">
        <v>21</v>
      </c>
      <c r="T974" s="6" t="s">
        <v>1484</v>
      </c>
    </row>
    <row r="975" spans="1:20" ht="12.75" customHeight="1">
      <c r="A975" s="40" t="s">
        <v>1141</v>
      </c>
      <c r="B975" s="6" t="s">
        <v>1142</v>
      </c>
      <c r="C975" s="6" t="s">
        <v>103</v>
      </c>
      <c r="D975" s="7">
        <v>4.09</v>
      </c>
      <c r="E975" s="7">
        <v>9.03</v>
      </c>
      <c r="F975" s="7">
        <v>15.19</v>
      </c>
      <c r="G975" s="7">
        <v>19.61</v>
      </c>
      <c r="H975" s="7">
        <v>21.79</v>
      </c>
      <c r="I975" s="7">
        <v>24.04</v>
      </c>
      <c r="J975" s="7">
        <v>22.18</v>
      </c>
      <c r="K975" s="7">
        <v>19.14</v>
      </c>
      <c r="L975" s="7">
        <v>14.14</v>
      </c>
      <c r="M975" s="7">
        <v>9.79</v>
      </c>
      <c r="N975" s="7">
        <v>2.93</v>
      </c>
      <c r="O975" s="7">
        <v>5.99</v>
      </c>
      <c r="P975" s="6" t="s">
        <v>18</v>
      </c>
      <c r="Q975" s="39" t="s">
        <v>19</v>
      </c>
      <c r="R975" s="39" t="s">
        <v>20</v>
      </c>
      <c r="S975" s="39" t="s">
        <v>21</v>
      </c>
      <c r="T975" s="6" t="s">
        <v>21</v>
      </c>
    </row>
    <row r="976" spans="1:20" ht="12.75" customHeight="1">
      <c r="A976" s="40" t="s">
        <v>1143</v>
      </c>
      <c r="B976" s="6" t="s">
        <v>1144</v>
      </c>
      <c r="C976" s="6" t="s">
        <v>37</v>
      </c>
      <c r="D976" s="7">
        <v>0.32</v>
      </c>
      <c r="E976" s="7">
        <v>0.33</v>
      </c>
      <c r="F976" s="7">
        <v>0.33</v>
      </c>
      <c r="G976" s="7">
        <v>0.34</v>
      </c>
      <c r="H976" s="7">
        <v>0.36</v>
      </c>
      <c r="I976" s="7">
        <v>0.36</v>
      </c>
      <c r="J976" s="7">
        <v>0.34</v>
      </c>
      <c r="K976" s="7">
        <v>0.34</v>
      </c>
      <c r="L976" s="7">
        <v>0.35</v>
      </c>
      <c r="M976" s="7">
        <v>0.32</v>
      </c>
      <c r="N976" s="7">
        <v>0.3</v>
      </c>
      <c r="O976" s="7">
        <v>0.3</v>
      </c>
      <c r="P976" s="6" t="s">
        <v>18</v>
      </c>
      <c r="Q976" s="39" t="s">
        <v>19</v>
      </c>
      <c r="R976" s="39" t="s">
        <v>20</v>
      </c>
      <c r="S976" s="39" t="s">
        <v>21</v>
      </c>
      <c r="T976" s="6" t="s">
        <v>21</v>
      </c>
    </row>
    <row r="977" spans="1:20" ht="12.75" customHeight="1">
      <c r="A977" s="40" t="s">
        <v>2368</v>
      </c>
      <c r="B977" s="6" t="s">
        <v>2383</v>
      </c>
      <c r="C977" s="6" t="s">
        <v>27</v>
      </c>
      <c r="D977" s="7">
        <v>0.81</v>
      </c>
      <c r="E977" s="7">
        <v>0.81</v>
      </c>
      <c r="F977" s="7">
        <v>0.28</v>
      </c>
      <c r="G977" s="7">
        <v>0.28</v>
      </c>
      <c r="H977" s="7">
        <v>0.28</v>
      </c>
      <c r="I977" s="7">
        <v>0.81</v>
      </c>
      <c r="J977" s="7">
        <v>0.98</v>
      </c>
      <c r="K977" s="7">
        <v>1</v>
      </c>
      <c r="L977" s="7">
        <v>1.04</v>
      </c>
      <c r="M977" s="7">
        <v>1.04</v>
      </c>
      <c r="N977" s="7">
        <v>1.04</v>
      </c>
      <c r="O977" s="7">
        <v>1.04</v>
      </c>
      <c r="P977" s="6" t="s">
        <v>31</v>
      </c>
      <c r="Q977" s="39" t="s">
        <v>19</v>
      </c>
      <c r="R977" s="39" t="s">
        <v>20</v>
      </c>
      <c r="S977" s="39" t="s">
        <v>21</v>
      </c>
      <c r="T977" s="6" t="s">
        <v>21</v>
      </c>
    </row>
    <row r="978" spans="1:20" ht="12.75" customHeight="1">
      <c r="A978" s="39" t="s">
        <v>1145</v>
      </c>
      <c r="B978" s="6" t="s">
        <v>1146</v>
      </c>
      <c r="C978" s="6" t="s">
        <v>37</v>
      </c>
      <c r="D978" s="7">
        <v>0.01</v>
      </c>
      <c r="E978" s="7">
        <v>0.05</v>
      </c>
      <c r="F978" s="7">
        <v>0.05</v>
      </c>
      <c r="G978" s="7">
        <v>0.07</v>
      </c>
      <c r="H978" s="7">
        <v>0.1</v>
      </c>
      <c r="I978" s="7">
        <v>0.2</v>
      </c>
      <c r="J978" s="7">
        <v>0.22</v>
      </c>
      <c r="K978" s="7">
        <v>0.19</v>
      </c>
      <c r="L978" s="7">
        <v>0.17</v>
      </c>
      <c r="M978" s="7">
        <v>0.11</v>
      </c>
      <c r="N978" s="7">
        <v>0.09</v>
      </c>
      <c r="O978" s="7">
        <v>0.05</v>
      </c>
      <c r="P978" s="6" t="s">
        <v>18</v>
      </c>
      <c r="Q978" s="39" t="s">
        <v>19</v>
      </c>
      <c r="R978" s="39" t="s">
        <v>20</v>
      </c>
      <c r="S978" s="39" t="s">
        <v>21</v>
      </c>
      <c r="T978" s="6" t="s">
        <v>21</v>
      </c>
    </row>
    <row r="979" spans="1:20" ht="12.75" customHeight="1">
      <c r="A979" s="39" t="s">
        <v>1147</v>
      </c>
      <c r="B979" s="6" t="s">
        <v>1148</v>
      </c>
      <c r="C979" s="6" t="s">
        <v>37</v>
      </c>
      <c r="D979" s="7">
        <v>0.08</v>
      </c>
      <c r="E979" s="7">
        <v>0.6</v>
      </c>
      <c r="F979" s="7">
        <v>0.7</v>
      </c>
      <c r="G979" s="7">
        <v>0.88</v>
      </c>
      <c r="H979" s="7">
        <v>1.28</v>
      </c>
      <c r="I979" s="7">
        <v>2.62</v>
      </c>
      <c r="J979" s="7">
        <v>2.88</v>
      </c>
      <c r="K979" s="7">
        <v>2.48</v>
      </c>
      <c r="L979" s="7">
        <v>2.22</v>
      </c>
      <c r="M979" s="7">
        <v>1.48</v>
      </c>
      <c r="N979" s="7">
        <v>1.14</v>
      </c>
      <c r="O979" s="7">
        <v>0.7</v>
      </c>
      <c r="P979" s="6" t="s">
        <v>18</v>
      </c>
      <c r="Q979" s="39" t="s">
        <v>19</v>
      </c>
      <c r="R979" s="39" t="s">
        <v>20</v>
      </c>
      <c r="S979" s="39" t="s">
        <v>21</v>
      </c>
      <c r="T979" s="6" t="s">
        <v>21</v>
      </c>
    </row>
    <row r="980" spans="1:20" ht="12.75" customHeight="1">
      <c r="A980" s="39" t="s">
        <v>1149</v>
      </c>
      <c r="B980" s="6" t="s">
        <v>1150</v>
      </c>
      <c r="C980" s="6" t="s">
        <v>37</v>
      </c>
      <c r="D980" s="7">
        <v>0</v>
      </c>
      <c r="E980" s="7">
        <v>0</v>
      </c>
      <c r="F980" s="7">
        <v>0</v>
      </c>
      <c r="G980" s="7">
        <v>0</v>
      </c>
      <c r="H980" s="7">
        <v>0</v>
      </c>
      <c r="I980" s="7">
        <v>0</v>
      </c>
      <c r="J980" s="7">
        <v>0</v>
      </c>
      <c r="K980" s="7">
        <v>0</v>
      </c>
      <c r="L980" s="7">
        <v>0</v>
      </c>
      <c r="M980" s="7">
        <v>0</v>
      </c>
      <c r="N980" s="7">
        <v>0</v>
      </c>
      <c r="O980" s="7">
        <v>0</v>
      </c>
      <c r="P980" s="6" t="s">
        <v>18</v>
      </c>
      <c r="Q980" s="39" t="s">
        <v>19</v>
      </c>
      <c r="R980" s="39" t="s">
        <v>29</v>
      </c>
      <c r="S980" s="39" t="s">
        <v>21</v>
      </c>
      <c r="T980" s="6" t="s">
        <v>21</v>
      </c>
    </row>
    <row r="981" spans="1:20" ht="12.75" customHeight="1">
      <c r="A981" s="39" t="s">
        <v>1151</v>
      </c>
      <c r="B981" s="6" t="s">
        <v>1152</v>
      </c>
      <c r="C981" s="6" t="s">
        <v>37</v>
      </c>
      <c r="D981" s="7">
        <v>0</v>
      </c>
      <c r="E981" s="7">
        <v>0</v>
      </c>
      <c r="F981" s="7">
        <v>0</v>
      </c>
      <c r="G981" s="7">
        <v>0</v>
      </c>
      <c r="H981" s="7">
        <v>0</v>
      </c>
      <c r="I981" s="7">
        <v>0</v>
      </c>
      <c r="J981" s="7">
        <v>0</v>
      </c>
      <c r="K981" s="7">
        <v>0</v>
      </c>
      <c r="L981" s="7">
        <v>0</v>
      </c>
      <c r="M981" s="7">
        <v>0</v>
      </c>
      <c r="N981" s="7">
        <v>0</v>
      </c>
      <c r="O981" s="7">
        <v>0</v>
      </c>
      <c r="P981" s="6" t="s">
        <v>18</v>
      </c>
      <c r="Q981" s="39" t="s">
        <v>19</v>
      </c>
      <c r="R981" s="39" t="s">
        <v>29</v>
      </c>
      <c r="S981" s="39" t="s">
        <v>21</v>
      </c>
      <c r="T981" s="6" t="s">
        <v>21</v>
      </c>
    </row>
    <row r="982" spans="1:20" ht="12.75" customHeight="1">
      <c r="A982" s="40" t="s">
        <v>1153</v>
      </c>
      <c r="B982" s="6" t="s">
        <v>1154</v>
      </c>
      <c r="C982" s="6" t="s">
        <v>37</v>
      </c>
      <c r="D982" s="7">
        <v>3.47</v>
      </c>
      <c r="E982" s="7">
        <v>3.33</v>
      </c>
      <c r="F982" s="7">
        <v>4.12</v>
      </c>
      <c r="G982" s="7">
        <v>5.08</v>
      </c>
      <c r="H982" s="7">
        <v>3.75</v>
      </c>
      <c r="I982" s="7">
        <v>3.83</v>
      </c>
      <c r="J982" s="7">
        <v>3.5</v>
      </c>
      <c r="K982" s="7">
        <v>3.33</v>
      </c>
      <c r="L982" s="7">
        <v>3.46</v>
      </c>
      <c r="M982" s="7">
        <v>3.67</v>
      </c>
      <c r="N982" s="7">
        <v>3.69</v>
      </c>
      <c r="O982" s="7">
        <v>4.1</v>
      </c>
      <c r="P982" s="6" t="s">
        <v>18</v>
      </c>
      <c r="Q982" s="39" t="s">
        <v>19</v>
      </c>
      <c r="R982" s="39" t="s">
        <v>20</v>
      </c>
      <c r="S982" s="39" t="s">
        <v>21</v>
      </c>
      <c r="T982" s="6" t="s">
        <v>21</v>
      </c>
    </row>
    <row r="983" spans="1:20" ht="12.75" customHeight="1">
      <c r="A983" s="6" t="s">
        <v>1930</v>
      </c>
      <c r="B983" s="6" t="s">
        <v>2320</v>
      </c>
      <c r="C983" s="6" t="s">
        <v>30</v>
      </c>
      <c r="D983" s="7">
        <v>1.7</v>
      </c>
      <c r="E983" s="7">
        <v>1.7</v>
      </c>
      <c r="F983" s="7">
        <v>1.7</v>
      </c>
      <c r="G983" s="7">
        <v>1.7</v>
      </c>
      <c r="H983" s="7">
        <v>1.7</v>
      </c>
      <c r="I983" s="7">
        <v>1.7</v>
      </c>
      <c r="J983" s="7">
        <v>1.7</v>
      </c>
      <c r="K983" s="7">
        <v>1.7</v>
      </c>
      <c r="L983" s="7">
        <v>1.7</v>
      </c>
      <c r="M983" s="7">
        <v>1.7</v>
      </c>
      <c r="N983" s="7">
        <v>1.7</v>
      </c>
      <c r="O983" s="7">
        <v>1.7</v>
      </c>
      <c r="P983" s="6" t="s">
        <v>31</v>
      </c>
      <c r="Q983" s="39" t="s">
        <v>19</v>
      </c>
      <c r="R983" s="39" t="s">
        <v>20</v>
      </c>
      <c r="S983" s="39" t="s">
        <v>21</v>
      </c>
      <c r="T983" s="6" t="s">
        <v>21</v>
      </c>
    </row>
    <row r="984" spans="1:20" ht="12.75" customHeight="1">
      <c r="A984" s="40" t="s">
        <v>1155</v>
      </c>
      <c r="B984" s="6" t="s">
        <v>1156</v>
      </c>
      <c r="C984" s="6" t="s">
        <v>103</v>
      </c>
      <c r="D984" s="7">
        <v>17.99</v>
      </c>
      <c r="E984" s="7">
        <v>18</v>
      </c>
      <c r="F984" s="7">
        <v>14.98</v>
      </c>
      <c r="G984" s="7">
        <v>16.8</v>
      </c>
      <c r="H984" s="7">
        <v>17.74</v>
      </c>
      <c r="I984" s="7">
        <v>14.2</v>
      </c>
      <c r="J984" s="7">
        <v>17.15</v>
      </c>
      <c r="K984" s="7">
        <v>17.98</v>
      </c>
      <c r="L984" s="7">
        <v>17.61</v>
      </c>
      <c r="M984" s="7">
        <v>16.55</v>
      </c>
      <c r="N984" s="7">
        <v>14.91</v>
      </c>
      <c r="O984" s="7">
        <v>17.81</v>
      </c>
      <c r="P984" s="6" t="s">
        <v>18</v>
      </c>
      <c r="Q984" s="39" t="s">
        <v>19</v>
      </c>
      <c r="R984" s="39" t="s">
        <v>20</v>
      </c>
      <c r="S984" s="39" t="s">
        <v>21</v>
      </c>
      <c r="T984" s="6" t="s">
        <v>21</v>
      </c>
    </row>
    <row r="985" spans="1:20" ht="12.75" customHeight="1">
      <c r="A985" s="40" t="s">
        <v>1157</v>
      </c>
      <c r="B985" s="6" t="s">
        <v>1158</v>
      </c>
      <c r="C985" s="6" t="s">
        <v>27</v>
      </c>
      <c r="D985" s="7">
        <v>23.98</v>
      </c>
      <c r="E985" s="7">
        <v>23.03</v>
      </c>
      <c r="F985" s="7">
        <v>24.3</v>
      </c>
      <c r="G985" s="7">
        <v>21.66</v>
      </c>
      <c r="H985" s="7">
        <v>23.54</v>
      </c>
      <c r="I985" s="7">
        <v>24.04</v>
      </c>
      <c r="J985" s="7">
        <v>24.01</v>
      </c>
      <c r="K985" s="7">
        <v>19.46</v>
      </c>
      <c r="L985" s="7">
        <v>15.53</v>
      </c>
      <c r="M985" s="7">
        <v>15.75</v>
      </c>
      <c r="N985" s="7">
        <v>23.88</v>
      </c>
      <c r="O985" s="7">
        <v>22.8</v>
      </c>
      <c r="P985" s="6" t="s">
        <v>18</v>
      </c>
      <c r="Q985" s="39" t="s">
        <v>19</v>
      </c>
      <c r="R985" s="39" t="s">
        <v>20</v>
      </c>
      <c r="S985" s="39" t="s">
        <v>21</v>
      </c>
      <c r="T985" s="6" t="s">
        <v>21</v>
      </c>
    </row>
    <row r="986" spans="1:20" ht="12.75" customHeight="1">
      <c r="A986" s="40" t="s">
        <v>1159</v>
      </c>
      <c r="B986" s="6" t="s">
        <v>1160</v>
      </c>
      <c r="C986" s="6" t="s">
        <v>41</v>
      </c>
      <c r="D986" s="7">
        <v>15.36</v>
      </c>
      <c r="E986" s="7">
        <v>20.65</v>
      </c>
      <c r="F986" s="7">
        <v>15.39</v>
      </c>
      <c r="G986" s="7">
        <v>23.85</v>
      </c>
      <c r="H986" s="7">
        <v>21.52</v>
      </c>
      <c r="I986" s="7">
        <v>23.36</v>
      </c>
      <c r="J986" s="7">
        <v>21.69</v>
      </c>
      <c r="K986" s="7">
        <v>23.11</v>
      </c>
      <c r="L986" s="7">
        <v>19.79</v>
      </c>
      <c r="M986" s="7">
        <v>23.06</v>
      </c>
      <c r="N986" s="7">
        <v>23.55</v>
      </c>
      <c r="O986" s="7">
        <v>22.98</v>
      </c>
      <c r="P986" s="6" t="s">
        <v>18</v>
      </c>
      <c r="Q986" s="39" t="s">
        <v>19</v>
      </c>
      <c r="R986" s="39" t="s">
        <v>20</v>
      </c>
      <c r="S986" s="39" t="s">
        <v>21</v>
      </c>
      <c r="T986" s="6" t="s">
        <v>21</v>
      </c>
    </row>
    <row r="987" spans="1:20" ht="12.75" customHeight="1">
      <c r="A987" s="40" t="s">
        <v>1161</v>
      </c>
      <c r="B987" s="6" t="s">
        <v>1162</v>
      </c>
      <c r="C987" s="6" t="s">
        <v>43</v>
      </c>
      <c r="D987" s="7">
        <v>12.22</v>
      </c>
      <c r="E987" s="7">
        <v>12.39</v>
      </c>
      <c r="F987" s="7">
        <v>13.5</v>
      </c>
      <c r="G987" s="7">
        <v>12.81</v>
      </c>
      <c r="H987" s="7">
        <v>12.87</v>
      </c>
      <c r="I987" s="7">
        <v>13.38</v>
      </c>
      <c r="J987" s="7">
        <v>12.36</v>
      </c>
      <c r="K987" s="7">
        <v>13.41</v>
      </c>
      <c r="L987" s="7">
        <v>13.6</v>
      </c>
      <c r="M987" s="7">
        <v>12.54</v>
      </c>
      <c r="N987" s="7">
        <v>13.36</v>
      </c>
      <c r="O987" s="7">
        <v>13.35</v>
      </c>
      <c r="P987" s="6" t="s">
        <v>18</v>
      </c>
      <c r="Q987" s="39" t="s">
        <v>19</v>
      </c>
      <c r="R987" s="39" t="s">
        <v>20</v>
      </c>
      <c r="S987" s="39" t="s">
        <v>21</v>
      </c>
      <c r="T987" s="6" t="s">
        <v>21</v>
      </c>
    </row>
    <row r="988" spans="1:20" ht="12.75" customHeight="1">
      <c r="A988" s="40" t="s">
        <v>1163</v>
      </c>
      <c r="B988" s="6" t="s">
        <v>1164</v>
      </c>
      <c r="C988" s="6" t="s">
        <v>43</v>
      </c>
      <c r="D988" s="7">
        <v>4.41</v>
      </c>
      <c r="E988" s="7">
        <v>5.37</v>
      </c>
      <c r="F988" s="7">
        <v>5.61</v>
      </c>
      <c r="G988" s="7">
        <v>4.1</v>
      </c>
      <c r="H988" s="7">
        <v>2.68</v>
      </c>
      <c r="I988" s="7">
        <v>2.51</v>
      </c>
      <c r="J988" s="7">
        <v>2.32</v>
      </c>
      <c r="K988" s="7">
        <v>2.12</v>
      </c>
      <c r="L988" s="7">
        <v>2.33</v>
      </c>
      <c r="M988" s="7">
        <v>6.33</v>
      </c>
      <c r="N988" s="7">
        <v>6.89</v>
      </c>
      <c r="O988" s="7">
        <v>5.75</v>
      </c>
      <c r="P988" s="6" t="s">
        <v>18</v>
      </c>
      <c r="Q988" s="39" t="s">
        <v>19</v>
      </c>
      <c r="R988" s="39" t="s">
        <v>20</v>
      </c>
      <c r="S988" s="39" t="s">
        <v>21</v>
      </c>
      <c r="T988" s="6" t="s">
        <v>21</v>
      </c>
    </row>
    <row r="989" spans="1:20" ht="12.75" customHeight="1">
      <c r="A989" s="40" t="s">
        <v>1165</v>
      </c>
      <c r="B989" s="6" t="s">
        <v>1166</v>
      </c>
      <c r="C989" s="6" t="s">
        <v>37</v>
      </c>
      <c r="D989" s="7">
        <v>35.98</v>
      </c>
      <c r="E989" s="7">
        <v>31.41</v>
      </c>
      <c r="F989" s="7">
        <v>35.87</v>
      </c>
      <c r="G989" s="7">
        <v>31.66</v>
      </c>
      <c r="H989" s="7">
        <v>34.96</v>
      </c>
      <c r="I989" s="7">
        <v>34.2</v>
      </c>
      <c r="J989" s="7">
        <v>33.49</v>
      </c>
      <c r="K989" s="7">
        <v>32.99</v>
      </c>
      <c r="L989" s="7">
        <v>32.63</v>
      </c>
      <c r="M989" s="7">
        <v>29.54</v>
      </c>
      <c r="N989" s="7">
        <v>35.19</v>
      </c>
      <c r="O989" s="7">
        <v>35.45</v>
      </c>
      <c r="P989" s="6" t="s">
        <v>18</v>
      </c>
      <c r="Q989" s="39" t="s">
        <v>19</v>
      </c>
      <c r="R989" s="39" t="s">
        <v>20</v>
      </c>
      <c r="S989" s="39" t="s">
        <v>21</v>
      </c>
      <c r="T989" s="6" t="s">
        <v>21</v>
      </c>
    </row>
    <row r="990" spans="1:20" ht="12.75" customHeight="1">
      <c r="A990" s="39" t="s">
        <v>1167</v>
      </c>
      <c r="B990" s="6" t="s">
        <v>1168</v>
      </c>
      <c r="C990" s="6" t="s">
        <v>37</v>
      </c>
      <c r="D990" s="7">
        <v>14.11</v>
      </c>
      <c r="E990" s="7">
        <v>15.14</v>
      </c>
      <c r="F990" s="7">
        <v>13.5</v>
      </c>
      <c r="G990" s="7">
        <v>14.26</v>
      </c>
      <c r="H990" s="7">
        <v>14.75</v>
      </c>
      <c r="I990" s="7">
        <v>10.88</v>
      </c>
      <c r="J990" s="7">
        <v>9.68</v>
      </c>
      <c r="K990" s="7">
        <v>9.09</v>
      </c>
      <c r="L990" s="7">
        <v>9.33</v>
      </c>
      <c r="M990" s="7">
        <v>7.82</v>
      </c>
      <c r="N990" s="7">
        <v>9.88</v>
      </c>
      <c r="O990" s="7">
        <v>12.63</v>
      </c>
      <c r="P990" s="6" t="s">
        <v>18</v>
      </c>
      <c r="Q990" s="39" t="s">
        <v>19</v>
      </c>
      <c r="R990" s="39" t="s">
        <v>20</v>
      </c>
      <c r="S990" s="39" t="s">
        <v>21</v>
      </c>
      <c r="T990" s="6" t="s">
        <v>21</v>
      </c>
    </row>
    <row r="991" spans="1:20" ht="12.75" customHeight="1">
      <c r="A991" s="39" t="s">
        <v>1169</v>
      </c>
      <c r="B991" s="6" t="s">
        <v>1170</v>
      </c>
      <c r="C991" s="6" t="s">
        <v>37</v>
      </c>
      <c r="D991" s="7">
        <v>14.11</v>
      </c>
      <c r="E991" s="7">
        <v>15.14</v>
      </c>
      <c r="F991" s="7">
        <v>13.5</v>
      </c>
      <c r="G991" s="7">
        <v>14.26</v>
      </c>
      <c r="H991" s="7">
        <v>14.75</v>
      </c>
      <c r="I991" s="7">
        <v>10.88</v>
      </c>
      <c r="J991" s="7">
        <v>9.68</v>
      </c>
      <c r="K991" s="7">
        <v>9.09</v>
      </c>
      <c r="L991" s="7">
        <v>9.33</v>
      </c>
      <c r="M991" s="7">
        <v>7.82</v>
      </c>
      <c r="N991" s="7">
        <v>9.88</v>
      </c>
      <c r="O991" s="7">
        <v>12.63</v>
      </c>
      <c r="P991" s="6" t="s">
        <v>18</v>
      </c>
      <c r="Q991" s="39" t="s">
        <v>19</v>
      </c>
      <c r="R991" s="39" t="s">
        <v>20</v>
      </c>
      <c r="S991" s="39" t="s">
        <v>21</v>
      </c>
      <c r="T991" s="6" t="s">
        <v>21</v>
      </c>
    </row>
    <row r="992" spans="1:20" ht="12.75" customHeight="1">
      <c r="A992" s="39" t="s">
        <v>1171</v>
      </c>
      <c r="B992" s="6" t="s">
        <v>1172</v>
      </c>
      <c r="C992" s="6" t="s">
        <v>37</v>
      </c>
      <c r="D992" s="7">
        <v>15.1</v>
      </c>
      <c r="E992" s="7">
        <v>16.21</v>
      </c>
      <c r="F992" s="7">
        <v>14.45</v>
      </c>
      <c r="G992" s="7">
        <v>15.27</v>
      </c>
      <c r="H992" s="7">
        <v>15.8</v>
      </c>
      <c r="I992" s="7">
        <v>11.65</v>
      </c>
      <c r="J992" s="7">
        <v>10.36</v>
      </c>
      <c r="K992" s="7">
        <v>9.73</v>
      </c>
      <c r="L992" s="7">
        <v>9.99</v>
      </c>
      <c r="M992" s="7">
        <v>8.38</v>
      </c>
      <c r="N992" s="7">
        <v>10.58</v>
      </c>
      <c r="O992" s="7">
        <v>13.52</v>
      </c>
      <c r="P992" s="6" t="s">
        <v>18</v>
      </c>
      <c r="Q992" s="39" t="s">
        <v>19</v>
      </c>
      <c r="R992" s="39" t="s">
        <v>20</v>
      </c>
      <c r="S992" s="39" t="s">
        <v>21</v>
      </c>
      <c r="T992" s="6" t="s">
        <v>21</v>
      </c>
    </row>
    <row r="993" spans="1:20" ht="12.75" customHeight="1">
      <c r="A993" s="6" t="s">
        <v>1931</v>
      </c>
      <c r="B993" s="6" t="s">
        <v>2321</v>
      </c>
      <c r="C993" s="6" t="s">
        <v>37</v>
      </c>
      <c r="D993" s="7">
        <v>7.4</v>
      </c>
      <c r="E993" s="7">
        <v>7.4</v>
      </c>
      <c r="F993" s="7">
        <v>7.35</v>
      </c>
      <c r="G993" s="7">
        <v>6.41</v>
      </c>
      <c r="H993" s="7">
        <v>7.4</v>
      </c>
      <c r="I993" s="7">
        <v>7.4</v>
      </c>
      <c r="J993" s="7">
        <v>7.4</v>
      </c>
      <c r="K993" s="7">
        <v>7.4</v>
      </c>
      <c r="L993" s="7">
        <v>7.4</v>
      </c>
      <c r="M993" s="7">
        <v>7.23</v>
      </c>
      <c r="N993" s="7">
        <v>7.4</v>
      </c>
      <c r="O993" s="7">
        <v>7.4</v>
      </c>
      <c r="P993" s="6" t="s">
        <v>31</v>
      </c>
      <c r="Q993" s="39" t="s">
        <v>19</v>
      </c>
      <c r="R993" s="39" t="s">
        <v>20</v>
      </c>
      <c r="S993" s="39" t="s">
        <v>21</v>
      </c>
      <c r="T993" s="6" t="s">
        <v>21</v>
      </c>
    </row>
    <row r="994" spans="1:20" ht="12.75" customHeight="1">
      <c r="A994" s="39" t="s">
        <v>1173</v>
      </c>
      <c r="B994" s="6" t="s">
        <v>1174</v>
      </c>
      <c r="C994" s="6" t="s">
        <v>43</v>
      </c>
      <c r="D994" s="7">
        <v>2.96</v>
      </c>
      <c r="E994" s="7">
        <v>3.17</v>
      </c>
      <c r="F994" s="7">
        <v>2.83</v>
      </c>
      <c r="G994" s="7">
        <v>2.99</v>
      </c>
      <c r="H994" s="7">
        <v>3.09</v>
      </c>
      <c r="I994" s="7">
        <v>2.28</v>
      </c>
      <c r="J994" s="7">
        <v>2.03</v>
      </c>
      <c r="K994" s="7">
        <v>1.9</v>
      </c>
      <c r="L994" s="7">
        <v>1.96</v>
      </c>
      <c r="M994" s="7">
        <v>1.64</v>
      </c>
      <c r="N994" s="7">
        <v>2.07</v>
      </c>
      <c r="O994" s="7">
        <v>2.65</v>
      </c>
      <c r="P994" s="6" t="s">
        <v>18</v>
      </c>
      <c r="Q994" s="39" t="s">
        <v>19</v>
      </c>
      <c r="R994" s="39" t="s">
        <v>20</v>
      </c>
      <c r="S994" s="39" t="s">
        <v>21</v>
      </c>
      <c r="T994" s="6" t="s">
        <v>21</v>
      </c>
    </row>
    <row r="995" spans="1:20" ht="12.75" customHeight="1">
      <c r="A995" s="39" t="s">
        <v>1175</v>
      </c>
      <c r="B995" s="6" t="s">
        <v>1176</v>
      </c>
      <c r="C995" s="6" t="s">
        <v>43</v>
      </c>
      <c r="D995" s="7">
        <v>33.55</v>
      </c>
      <c r="E995" s="7">
        <v>36</v>
      </c>
      <c r="F995" s="7">
        <v>32.11</v>
      </c>
      <c r="G995" s="7">
        <v>33.92</v>
      </c>
      <c r="H995" s="7">
        <v>35.09</v>
      </c>
      <c r="I995" s="7">
        <v>25.89</v>
      </c>
      <c r="J995" s="7">
        <v>23.02</v>
      </c>
      <c r="K995" s="7">
        <v>21.62</v>
      </c>
      <c r="L995" s="7">
        <v>22.2</v>
      </c>
      <c r="M995" s="7">
        <v>18.6</v>
      </c>
      <c r="N995" s="7">
        <v>23.5</v>
      </c>
      <c r="O995" s="7">
        <v>30.04</v>
      </c>
      <c r="P995" s="6" t="s">
        <v>18</v>
      </c>
      <c r="Q995" s="39" t="s">
        <v>19</v>
      </c>
      <c r="R995" s="39" t="s">
        <v>20</v>
      </c>
      <c r="S995" s="39" t="s">
        <v>21</v>
      </c>
      <c r="T995" s="6" t="s">
        <v>21</v>
      </c>
    </row>
    <row r="996" spans="1:20" ht="12.75" customHeight="1">
      <c r="A996" s="39" t="s">
        <v>1177</v>
      </c>
      <c r="B996" s="6" t="s">
        <v>1178</v>
      </c>
      <c r="C996" s="6" t="s">
        <v>43</v>
      </c>
      <c r="D996" s="7">
        <v>41.97</v>
      </c>
      <c r="E996" s="7">
        <v>45.03</v>
      </c>
      <c r="F996" s="7">
        <v>40.16</v>
      </c>
      <c r="G996" s="7">
        <v>42.42</v>
      </c>
      <c r="H996" s="7">
        <v>43.89</v>
      </c>
      <c r="I996" s="7">
        <v>32.38</v>
      </c>
      <c r="J996" s="7">
        <v>28.79</v>
      </c>
      <c r="K996" s="7">
        <v>27.04</v>
      </c>
      <c r="L996" s="7">
        <v>27.77</v>
      </c>
      <c r="M996" s="7">
        <v>23.27</v>
      </c>
      <c r="N996" s="7">
        <v>29.4</v>
      </c>
      <c r="O996" s="7">
        <v>37.57</v>
      </c>
      <c r="P996" s="6" t="s">
        <v>18</v>
      </c>
      <c r="Q996" s="39" t="s">
        <v>19</v>
      </c>
      <c r="R996" s="39" t="s">
        <v>20</v>
      </c>
      <c r="S996" s="39" t="s">
        <v>21</v>
      </c>
      <c r="T996" s="6" t="s">
        <v>21</v>
      </c>
    </row>
    <row r="997" spans="1:20" ht="12.75" customHeight="1">
      <c r="A997" s="39" t="s">
        <v>1396</v>
      </c>
      <c r="B997" s="6" t="s">
        <v>1434</v>
      </c>
      <c r="C997" s="6" t="s">
        <v>43</v>
      </c>
      <c r="D997" s="7">
        <v>3.28</v>
      </c>
      <c r="E997" s="7">
        <v>3.52</v>
      </c>
      <c r="F997" s="7">
        <v>3.14</v>
      </c>
      <c r="G997" s="7">
        <v>3.32</v>
      </c>
      <c r="H997" s="7">
        <v>3.43</v>
      </c>
      <c r="I997" s="7">
        <v>2.53</v>
      </c>
      <c r="J997" s="7">
        <v>2.25</v>
      </c>
      <c r="K997" s="7">
        <v>2.12</v>
      </c>
      <c r="L997" s="7">
        <v>2.17</v>
      </c>
      <c r="M997" s="7">
        <v>1.82</v>
      </c>
      <c r="N997" s="7">
        <v>2.3</v>
      </c>
      <c r="O997" s="7">
        <v>2.94</v>
      </c>
      <c r="P997" s="6" t="s">
        <v>18</v>
      </c>
      <c r="Q997" s="39" t="s">
        <v>19</v>
      </c>
      <c r="R997" s="39" t="s">
        <v>20</v>
      </c>
      <c r="S997" s="39" t="s">
        <v>21</v>
      </c>
      <c r="T997" s="6" t="s">
        <v>21</v>
      </c>
    </row>
    <row r="998" spans="1:19" ht="12.75" customHeight="1">
      <c r="A998" s="39" t="s">
        <v>1179</v>
      </c>
      <c r="B998" s="6" t="s">
        <v>1180</v>
      </c>
      <c r="C998" s="6" t="s">
        <v>43</v>
      </c>
      <c r="D998" s="7">
        <v>25.68</v>
      </c>
      <c r="E998" s="7">
        <v>27.55</v>
      </c>
      <c r="F998" s="7">
        <v>24.57</v>
      </c>
      <c r="G998" s="7">
        <v>25.96</v>
      </c>
      <c r="H998" s="7">
        <v>26.86</v>
      </c>
      <c r="I998" s="7">
        <v>19.81</v>
      </c>
      <c r="J998" s="7">
        <v>17.62</v>
      </c>
      <c r="K998" s="7">
        <v>16.55</v>
      </c>
      <c r="L998" s="7">
        <v>16.99</v>
      </c>
      <c r="M998" s="7">
        <v>14.24</v>
      </c>
      <c r="N998" s="7">
        <v>17.99</v>
      </c>
      <c r="O998" s="7">
        <v>22.99</v>
      </c>
      <c r="P998" s="6" t="s">
        <v>18</v>
      </c>
      <c r="Q998" s="39" t="s">
        <v>19</v>
      </c>
      <c r="R998" s="39" t="s">
        <v>20</v>
      </c>
      <c r="S998" s="39" t="s">
        <v>21</v>
      </c>
    </row>
    <row r="999" spans="1:20" ht="12.75" customHeight="1">
      <c r="A999" s="39" t="s">
        <v>1181</v>
      </c>
      <c r="B999" s="6" t="s">
        <v>1182</v>
      </c>
      <c r="C999" s="6" t="s">
        <v>37</v>
      </c>
      <c r="D999" s="7">
        <v>0.01</v>
      </c>
      <c r="E999" s="7">
        <v>0.08</v>
      </c>
      <c r="F999" s="7">
        <v>0.09</v>
      </c>
      <c r="G999" s="7">
        <v>0.11</v>
      </c>
      <c r="H999" s="7">
        <v>0.16</v>
      </c>
      <c r="I999" s="7">
        <v>0.33</v>
      </c>
      <c r="J999" s="7">
        <v>0.36</v>
      </c>
      <c r="K999" s="7">
        <v>0.31</v>
      </c>
      <c r="L999" s="7">
        <v>0.28</v>
      </c>
      <c r="M999" s="7">
        <v>0.19</v>
      </c>
      <c r="N999" s="7">
        <v>0.14</v>
      </c>
      <c r="O999" s="7">
        <v>0.09</v>
      </c>
      <c r="P999" s="6" t="s">
        <v>18</v>
      </c>
      <c r="Q999" s="39" t="s">
        <v>19</v>
      </c>
      <c r="R999" s="39" t="s">
        <v>20</v>
      </c>
      <c r="S999" s="39" t="s">
        <v>21</v>
      </c>
      <c r="T999" s="6" t="s">
        <v>21</v>
      </c>
    </row>
    <row r="1000" spans="1:20" ht="12.75" customHeight="1">
      <c r="A1000" s="6" t="s">
        <v>1932</v>
      </c>
      <c r="B1000" s="6" t="s">
        <v>2322</v>
      </c>
      <c r="C1000" s="6" t="s">
        <v>37</v>
      </c>
      <c r="D1000" s="7">
        <v>50.61</v>
      </c>
      <c r="E1000" s="7">
        <v>50.61</v>
      </c>
      <c r="F1000" s="7">
        <v>50.61</v>
      </c>
      <c r="G1000" s="7">
        <v>50.61</v>
      </c>
      <c r="H1000" s="7">
        <v>50.61</v>
      </c>
      <c r="I1000" s="7">
        <v>50.61</v>
      </c>
      <c r="J1000" s="7">
        <v>50.61</v>
      </c>
      <c r="K1000" s="7">
        <v>50.61</v>
      </c>
      <c r="L1000" s="7">
        <v>50.61</v>
      </c>
      <c r="M1000" s="7">
        <v>50.61</v>
      </c>
      <c r="N1000" s="7">
        <v>50.61</v>
      </c>
      <c r="O1000" s="7">
        <v>50.61</v>
      </c>
      <c r="P1000" s="6" t="s">
        <v>31</v>
      </c>
      <c r="Q1000" s="39" t="s">
        <v>19</v>
      </c>
      <c r="R1000" s="39" t="s">
        <v>20</v>
      </c>
      <c r="S1000" s="39" t="s">
        <v>21</v>
      </c>
      <c r="T1000" s="6" t="s">
        <v>21</v>
      </c>
    </row>
    <row r="1001" spans="1:19" ht="12.75" customHeight="1">
      <c r="A1001" s="6" t="s">
        <v>1933</v>
      </c>
      <c r="B1001" s="6" t="s">
        <v>2323</v>
      </c>
      <c r="C1001" s="6" t="s">
        <v>39</v>
      </c>
      <c r="D1001" s="7">
        <v>7.94</v>
      </c>
      <c r="E1001" s="7">
        <v>7.94</v>
      </c>
      <c r="F1001" s="7">
        <v>7.94</v>
      </c>
      <c r="G1001" s="7">
        <v>7.94</v>
      </c>
      <c r="H1001" s="7">
        <v>7.94</v>
      </c>
      <c r="I1001" s="7">
        <v>7.94</v>
      </c>
      <c r="J1001" s="7">
        <v>7.94</v>
      </c>
      <c r="K1001" s="7">
        <v>7.94</v>
      </c>
      <c r="L1001" s="7">
        <v>7.94</v>
      </c>
      <c r="M1001" s="7">
        <v>7.94</v>
      </c>
      <c r="N1001" s="7">
        <v>7.94</v>
      </c>
      <c r="O1001" s="7">
        <v>7.94</v>
      </c>
      <c r="P1001" s="6" t="s">
        <v>31</v>
      </c>
      <c r="Q1001" s="39" t="s">
        <v>25</v>
      </c>
      <c r="R1001" s="39" t="s">
        <v>20</v>
      </c>
      <c r="S1001" s="39" t="s">
        <v>21</v>
      </c>
    </row>
    <row r="1002" spans="1:20" ht="12.75" customHeight="1">
      <c r="A1002" s="40" t="s">
        <v>1183</v>
      </c>
      <c r="B1002" s="6" t="s">
        <v>1184</v>
      </c>
      <c r="C1002" s="6" t="s">
        <v>39</v>
      </c>
      <c r="D1002" s="7">
        <v>0</v>
      </c>
      <c r="E1002" s="7">
        <v>0</v>
      </c>
      <c r="F1002" s="7">
        <v>0</v>
      </c>
      <c r="G1002" s="7">
        <v>0</v>
      </c>
      <c r="H1002" s="7">
        <v>0</v>
      </c>
      <c r="I1002" s="7">
        <v>0</v>
      </c>
      <c r="J1002" s="7">
        <v>0</v>
      </c>
      <c r="K1002" s="7">
        <v>1.21</v>
      </c>
      <c r="L1002" s="7">
        <v>1.33</v>
      </c>
      <c r="M1002" s="7">
        <v>1.44</v>
      </c>
      <c r="N1002" s="7">
        <v>1.31</v>
      </c>
      <c r="O1002" s="7">
        <v>1.01</v>
      </c>
      <c r="P1002" s="6" t="s">
        <v>18</v>
      </c>
      <c r="Q1002" s="39" t="s">
        <v>25</v>
      </c>
      <c r="R1002" s="39" t="s">
        <v>20</v>
      </c>
      <c r="S1002" s="39" t="s">
        <v>21</v>
      </c>
      <c r="T1002" s="6" t="s">
        <v>21</v>
      </c>
    </row>
    <row r="1003" spans="1:20" ht="12.75" customHeight="1">
      <c r="A1003" s="39" t="s">
        <v>1185</v>
      </c>
      <c r="B1003" s="6" t="s">
        <v>1186</v>
      </c>
      <c r="C1003" s="6" t="s">
        <v>39</v>
      </c>
      <c r="D1003" s="7">
        <v>0</v>
      </c>
      <c r="E1003" s="7">
        <v>0</v>
      </c>
      <c r="F1003" s="7">
        <v>0</v>
      </c>
      <c r="G1003" s="7">
        <v>0</v>
      </c>
      <c r="H1003" s="7">
        <v>0</v>
      </c>
      <c r="I1003" s="7">
        <v>0</v>
      </c>
      <c r="J1003" s="7">
        <v>0</v>
      </c>
      <c r="K1003" s="7">
        <v>0</v>
      </c>
      <c r="L1003" s="7">
        <v>0</v>
      </c>
      <c r="M1003" s="7">
        <v>0</v>
      </c>
      <c r="N1003" s="7">
        <v>0</v>
      </c>
      <c r="O1003" s="7">
        <v>0</v>
      </c>
      <c r="P1003" s="6" t="s">
        <v>18</v>
      </c>
      <c r="Q1003" s="39" t="s">
        <v>25</v>
      </c>
      <c r="R1003" s="39" t="s">
        <v>29</v>
      </c>
      <c r="S1003" s="39" t="s">
        <v>21</v>
      </c>
      <c r="T1003" s="6" t="s">
        <v>21</v>
      </c>
    </row>
    <row r="1004" spans="1:20" ht="12.75" customHeight="1">
      <c r="A1004" s="39" t="s">
        <v>1187</v>
      </c>
      <c r="B1004" s="6" t="s">
        <v>1188</v>
      </c>
      <c r="C1004" s="6" t="s">
        <v>39</v>
      </c>
      <c r="D1004" s="7">
        <v>0.08</v>
      </c>
      <c r="E1004" s="7">
        <v>0.6</v>
      </c>
      <c r="F1004" s="7">
        <v>0.7</v>
      </c>
      <c r="G1004" s="7">
        <v>0.88</v>
      </c>
      <c r="H1004" s="7">
        <v>1.28</v>
      </c>
      <c r="I1004" s="7">
        <v>2.62</v>
      </c>
      <c r="J1004" s="7">
        <v>2.88</v>
      </c>
      <c r="K1004" s="7">
        <v>2.48</v>
      </c>
      <c r="L1004" s="7">
        <v>2.22</v>
      </c>
      <c r="M1004" s="7">
        <v>1.48</v>
      </c>
      <c r="N1004" s="7">
        <v>1.14</v>
      </c>
      <c r="O1004" s="7">
        <v>0.7</v>
      </c>
      <c r="P1004" s="6" t="s">
        <v>18</v>
      </c>
      <c r="Q1004" s="39" t="s">
        <v>25</v>
      </c>
      <c r="R1004" s="39" t="s">
        <v>20</v>
      </c>
      <c r="S1004" s="39" t="s">
        <v>21</v>
      </c>
      <c r="T1004" s="6" t="s">
        <v>21</v>
      </c>
    </row>
    <row r="1005" spans="1:20" ht="12.75" customHeight="1">
      <c r="A1005" s="39" t="s">
        <v>1189</v>
      </c>
      <c r="B1005" s="6" t="s">
        <v>1190</v>
      </c>
      <c r="C1005" s="6" t="s">
        <v>37</v>
      </c>
      <c r="D1005" s="7">
        <v>0.4</v>
      </c>
      <c r="E1005" s="7">
        <v>3</v>
      </c>
      <c r="F1005" s="7">
        <v>3.5</v>
      </c>
      <c r="G1005" s="7">
        <v>4.4</v>
      </c>
      <c r="H1005" s="7">
        <v>6.4</v>
      </c>
      <c r="I1005" s="7">
        <v>13.1</v>
      </c>
      <c r="J1005" s="7">
        <v>14.4</v>
      </c>
      <c r="K1005" s="7">
        <v>12.4</v>
      </c>
      <c r="L1005" s="7">
        <v>11.1</v>
      </c>
      <c r="M1005" s="7">
        <v>7.4</v>
      </c>
      <c r="N1005" s="7">
        <v>5.7</v>
      </c>
      <c r="O1005" s="7">
        <v>3.5</v>
      </c>
      <c r="P1005" s="6" t="s">
        <v>18</v>
      </c>
      <c r="Q1005" s="39" t="s">
        <v>25</v>
      </c>
      <c r="R1005" s="39" t="s">
        <v>20</v>
      </c>
      <c r="S1005" s="39" t="s">
        <v>21</v>
      </c>
      <c r="T1005" s="6" t="s">
        <v>21</v>
      </c>
    </row>
    <row r="1006" spans="1:20" ht="12.75" customHeight="1">
      <c r="A1006" s="39" t="s">
        <v>1191</v>
      </c>
      <c r="B1006" s="6" t="s">
        <v>1192</v>
      </c>
      <c r="C1006" s="6" t="s">
        <v>37</v>
      </c>
      <c r="D1006" s="7">
        <v>0</v>
      </c>
      <c r="E1006" s="7">
        <v>0</v>
      </c>
      <c r="F1006" s="7">
        <v>0</v>
      </c>
      <c r="G1006" s="7">
        <v>0</v>
      </c>
      <c r="H1006" s="7">
        <v>0</v>
      </c>
      <c r="I1006" s="7">
        <v>0</v>
      </c>
      <c r="J1006" s="7">
        <v>0</v>
      </c>
      <c r="K1006" s="7">
        <v>0</v>
      </c>
      <c r="L1006" s="7">
        <v>0</v>
      </c>
      <c r="M1006" s="7">
        <v>0</v>
      </c>
      <c r="N1006" s="7">
        <v>0</v>
      </c>
      <c r="O1006" s="7">
        <v>0</v>
      </c>
      <c r="P1006" s="6" t="s">
        <v>18</v>
      </c>
      <c r="Q1006" s="39" t="s">
        <v>25</v>
      </c>
      <c r="R1006" s="39" t="s">
        <v>29</v>
      </c>
      <c r="S1006" s="39" t="s">
        <v>21</v>
      </c>
      <c r="T1006" s="6" t="s">
        <v>21</v>
      </c>
    </row>
    <row r="1007" spans="1:20" ht="12.75" customHeight="1">
      <c r="A1007" s="40" t="s">
        <v>1193</v>
      </c>
      <c r="B1007" s="6" t="s">
        <v>1194</v>
      </c>
      <c r="C1007" s="6" t="s">
        <v>16</v>
      </c>
      <c r="D1007" s="7">
        <v>0.33</v>
      </c>
      <c r="E1007" s="7">
        <v>2.67</v>
      </c>
      <c r="F1007" s="7">
        <v>2.78</v>
      </c>
      <c r="G1007" s="7">
        <v>2.1</v>
      </c>
      <c r="H1007" s="7">
        <v>2.12</v>
      </c>
      <c r="I1007" s="7">
        <v>1.27</v>
      </c>
      <c r="J1007" s="7">
        <v>2.02</v>
      </c>
      <c r="K1007" s="7">
        <v>2.37</v>
      </c>
      <c r="L1007" s="7">
        <v>3.45</v>
      </c>
      <c r="M1007" s="7">
        <v>3.51</v>
      </c>
      <c r="N1007" s="7">
        <v>2.38</v>
      </c>
      <c r="O1007" s="7">
        <v>1.8</v>
      </c>
      <c r="P1007" s="6" t="s">
        <v>18</v>
      </c>
      <c r="Q1007" s="39" t="s">
        <v>19</v>
      </c>
      <c r="R1007" s="39" t="s">
        <v>20</v>
      </c>
      <c r="S1007" s="39" t="s">
        <v>21</v>
      </c>
      <c r="T1007" s="6" t="s">
        <v>21</v>
      </c>
    </row>
    <row r="1008" spans="1:20" ht="12.75" customHeight="1">
      <c r="A1008" s="39" t="s">
        <v>1195</v>
      </c>
      <c r="B1008" s="6" t="s">
        <v>1196</v>
      </c>
      <c r="C1008" s="6" t="s">
        <v>27</v>
      </c>
      <c r="D1008" s="7">
        <v>0</v>
      </c>
      <c r="E1008" s="7">
        <v>0</v>
      </c>
      <c r="F1008" s="7">
        <v>0</v>
      </c>
      <c r="G1008" s="7">
        <v>0</v>
      </c>
      <c r="H1008" s="7">
        <v>0</v>
      </c>
      <c r="I1008" s="7">
        <v>0</v>
      </c>
      <c r="J1008" s="7">
        <v>0</v>
      </c>
      <c r="K1008" s="7">
        <v>0</v>
      </c>
      <c r="L1008" s="7">
        <v>0</v>
      </c>
      <c r="M1008" s="7">
        <v>0</v>
      </c>
      <c r="N1008" s="7">
        <v>0</v>
      </c>
      <c r="O1008" s="7">
        <v>0</v>
      </c>
      <c r="P1008" s="6" t="s">
        <v>18</v>
      </c>
      <c r="Q1008" s="39" t="s">
        <v>19</v>
      </c>
      <c r="R1008" s="39" t="s">
        <v>29</v>
      </c>
      <c r="S1008" s="39" t="s">
        <v>21</v>
      </c>
      <c r="T1008" s="6" t="s">
        <v>21</v>
      </c>
    </row>
    <row r="1009" spans="1:20" ht="12.75" customHeight="1">
      <c r="A1009" s="39" t="s">
        <v>1397</v>
      </c>
      <c r="B1009" s="6" t="s">
        <v>1435</v>
      </c>
      <c r="C1009" s="6" t="s">
        <v>39</v>
      </c>
      <c r="D1009" s="7">
        <v>7.87</v>
      </c>
      <c r="E1009" s="7">
        <v>8.37</v>
      </c>
      <c r="F1009" s="7">
        <v>7.35</v>
      </c>
      <c r="G1009" s="7">
        <v>7.04</v>
      </c>
      <c r="H1009" s="7">
        <v>7.49</v>
      </c>
      <c r="I1009" s="7">
        <v>6.87</v>
      </c>
      <c r="J1009" s="7">
        <v>6.38</v>
      </c>
      <c r="K1009" s="7">
        <v>4.85</v>
      </c>
      <c r="L1009" s="7">
        <v>5.01</v>
      </c>
      <c r="M1009" s="7">
        <v>4.65</v>
      </c>
      <c r="N1009" s="7">
        <v>6.26</v>
      </c>
      <c r="O1009" s="7">
        <v>7.58</v>
      </c>
      <c r="P1009" s="6" t="s">
        <v>18</v>
      </c>
      <c r="Q1009" s="39" t="s">
        <v>25</v>
      </c>
      <c r="R1009" s="39" t="s">
        <v>20</v>
      </c>
      <c r="S1009" s="39" t="s">
        <v>21</v>
      </c>
      <c r="T1009" s="6" t="s">
        <v>21</v>
      </c>
    </row>
    <row r="1010" spans="1:20" ht="12.75" customHeight="1">
      <c r="A1010" s="6" t="s">
        <v>1934</v>
      </c>
      <c r="B1010" s="6" t="s">
        <v>2324</v>
      </c>
      <c r="C1010" s="6" t="s">
        <v>39</v>
      </c>
      <c r="D1010" s="7">
        <v>5.75</v>
      </c>
      <c r="E1010" s="7">
        <v>5.75</v>
      </c>
      <c r="F1010" s="7">
        <v>5.75</v>
      </c>
      <c r="G1010" s="7">
        <v>5.75</v>
      </c>
      <c r="H1010" s="7">
        <v>5.75</v>
      </c>
      <c r="I1010" s="7">
        <v>5.75</v>
      </c>
      <c r="J1010" s="7">
        <v>5.75</v>
      </c>
      <c r="K1010" s="7">
        <v>5.75</v>
      </c>
      <c r="L1010" s="7">
        <v>5.75</v>
      </c>
      <c r="M1010" s="7">
        <v>5.75</v>
      </c>
      <c r="N1010" s="7">
        <v>5.75</v>
      </c>
      <c r="O1010" s="7">
        <v>5.75</v>
      </c>
      <c r="P1010" s="6" t="s">
        <v>31</v>
      </c>
      <c r="Q1010" s="39" t="s">
        <v>25</v>
      </c>
      <c r="R1010" s="39" t="s">
        <v>20</v>
      </c>
      <c r="S1010" s="39" t="s">
        <v>21</v>
      </c>
      <c r="T1010" s="6" t="s">
        <v>21</v>
      </c>
    </row>
    <row r="1011" spans="1:20" ht="12.75" customHeight="1">
      <c r="A1011" s="6" t="s">
        <v>1935</v>
      </c>
      <c r="B1011" s="6" t="s">
        <v>2325</v>
      </c>
      <c r="C1011" s="6" t="s">
        <v>39</v>
      </c>
      <c r="D1011" s="7">
        <v>5.75</v>
      </c>
      <c r="E1011" s="7">
        <v>5.75</v>
      </c>
      <c r="F1011" s="7">
        <v>5.75</v>
      </c>
      <c r="G1011" s="7">
        <v>5.75</v>
      </c>
      <c r="H1011" s="7">
        <v>5.75</v>
      </c>
      <c r="I1011" s="7">
        <v>5.75</v>
      </c>
      <c r="J1011" s="7">
        <v>5.75</v>
      </c>
      <c r="K1011" s="7">
        <v>5.75</v>
      </c>
      <c r="L1011" s="7">
        <v>5.75</v>
      </c>
      <c r="M1011" s="7">
        <v>5.75</v>
      </c>
      <c r="N1011" s="7">
        <v>5.75</v>
      </c>
      <c r="O1011" s="7">
        <v>5.75</v>
      </c>
      <c r="P1011" s="6" t="s">
        <v>31</v>
      </c>
      <c r="Q1011" s="39" t="s">
        <v>25</v>
      </c>
      <c r="R1011" s="39" t="s">
        <v>20</v>
      </c>
      <c r="S1011" s="39" t="s">
        <v>21</v>
      </c>
      <c r="T1011" s="6" t="s">
        <v>21</v>
      </c>
    </row>
    <row r="1012" spans="1:20" ht="12.75" customHeight="1">
      <c r="A1012" s="6" t="s">
        <v>1936</v>
      </c>
      <c r="B1012" s="6" t="s">
        <v>2326</v>
      </c>
      <c r="C1012" s="6" t="s">
        <v>39</v>
      </c>
      <c r="D1012" s="7">
        <v>134</v>
      </c>
      <c r="E1012" s="7">
        <v>134</v>
      </c>
      <c r="F1012" s="7">
        <v>134</v>
      </c>
      <c r="G1012" s="7">
        <v>134</v>
      </c>
      <c r="H1012" s="7">
        <v>134</v>
      </c>
      <c r="I1012" s="7">
        <v>134</v>
      </c>
      <c r="J1012" s="7">
        <v>134</v>
      </c>
      <c r="K1012" s="7">
        <v>134</v>
      </c>
      <c r="L1012" s="7">
        <v>134</v>
      </c>
      <c r="M1012" s="7">
        <v>134</v>
      </c>
      <c r="N1012" s="7">
        <v>134</v>
      </c>
      <c r="O1012" s="7">
        <v>134</v>
      </c>
      <c r="P1012" s="6" t="s">
        <v>31</v>
      </c>
      <c r="Q1012" s="39" t="s">
        <v>25</v>
      </c>
      <c r="R1012" s="39" t="s">
        <v>286</v>
      </c>
      <c r="S1012" s="39" t="s">
        <v>1971</v>
      </c>
      <c r="T1012" s="6" t="s">
        <v>1972</v>
      </c>
    </row>
    <row r="1013" spans="1:20" ht="12.75" customHeight="1">
      <c r="A1013" s="40" t="s">
        <v>1197</v>
      </c>
      <c r="B1013" s="6" t="s">
        <v>1198</v>
      </c>
      <c r="C1013" s="6" t="s">
        <v>23</v>
      </c>
      <c r="D1013" s="7">
        <v>10.18</v>
      </c>
      <c r="E1013" s="7">
        <v>16.11</v>
      </c>
      <c r="F1013" s="7">
        <v>15.62</v>
      </c>
      <c r="G1013" s="7">
        <v>24.4</v>
      </c>
      <c r="H1013" s="7">
        <v>28.48</v>
      </c>
      <c r="I1013" s="7">
        <v>20.58</v>
      </c>
      <c r="J1013" s="7">
        <v>12.19</v>
      </c>
      <c r="K1013" s="7">
        <v>10.18</v>
      </c>
      <c r="L1013" s="7">
        <v>5.64</v>
      </c>
      <c r="M1013" s="7">
        <v>4.37</v>
      </c>
      <c r="N1013" s="7">
        <v>7.7</v>
      </c>
      <c r="O1013" s="7">
        <v>9.64</v>
      </c>
      <c r="P1013" s="6" t="s">
        <v>18</v>
      </c>
      <c r="Q1013" s="39" t="s">
        <v>25</v>
      </c>
      <c r="R1013" s="39" t="s">
        <v>20</v>
      </c>
      <c r="S1013" s="39" t="s">
        <v>21</v>
      </c>
      <c r="T1013" s="6" t="s">
        <v>21</v>
      </c>
    </row>
    <row r="1014" spans="1:20" ht="12.75" customHeight="1">
      <c r="A1014" s="39" t="s">
        <v>1199</v>
      </c>
      <c r="B1014" s="6" t="s">
        <v>1200</v>
      </c>
      <c r="C1014" s="6" t="s">
        <v>23</v>
      </c>
      <c r="D1014" s="7">
        <v>0</v>
      </c>
      <c r="E1014" s="7">
        <v>0</v>
      </c>
      <c r="F1014" s="7">
        <v>0</v>
      </c>
      <c r="G1014" s="7">
        <v>0</v>
      </c>
      <c r="H1014" s="7">
        <v>0</v>
      </c>
      <c r="I1014" s="7">
        <v>0</v>
      </c>
      <c r="J1014" s="7">
        <v>0</v>
      </c>
      <c r="K1014" s="7">
        <v>0</v>
      </c>
      <c r="L1014" s="7">
        <v>0</v>
      </c>
      <c r="M1014" s="7">
        <v>0</v>
      </c>
      <c r="N1014" s="7">
        <v>0</v>
      </c>
      <c r="O1014" s="7">
        <v>0</v>
      </c>
      <c r="P1014" s="6" t="s">
        <v>18</v>
      </c>
      <c r="Q1014" s="39" t="s">
        <v>25</v>
      </c>
      <c r="R1014" s="39" t="s">
        <v>29</v>
      </c>
      <c r="S1014" s="39" t="s">
        <v>21</v>
      </c>
      <c r="T1014" s="6" t="s">
        <v>21</v>
      </c>
    </row>
    <row r="1015" spans="1:20" ht="12.75" customHeight="1">
      <c r="A1015" s="39" t="s">
        <v>1201</v>
      </c>
      <c r="B1015" s="6" t="s">
        <v>1202</v>
      </c>
      <c r="C1015" s="6" t="s">
        <v>23</v>
      </c>
      <c r="D1015" s="7">
        <v>0.08</v>
      </c>
      <c r="E1015" s="7">
        <v>0.6</v>
      </c>
      <c r="F1015" s="7">
        <v>0.7</v>
      </c>
      <c r="G1015" s="7">
        <v>0.88</v>
      </c>
      <c r="H1015" s="7">
        <v>1.28</v>
      </c>
      <c r="I1015" s="7">
        <v>2.62</v>
      </c>
      <c r="J1015" s="7">
        <v>2.88</v>
      </c>
      <c r="K1015" s="7">
        <v>2.48</v>
      </c>
      <c r="L1015" s="7">
        <v>2.22</v>
      </c>
      <c r="M1015" s="7">
        <v>1.48</v>
      </c>
      <c r="N1015" s="7">
        <v>1.14</v>
      </c>
      <c r="O1015" s="7">
        <v>0.7</v>
      </c>
      <c r="P1015" s="6" t="s">
        <v>18</v>
      </c>
      <c r="Q1015" s="39" t="s">
        <v>25</v>
      </c>
      <c r="R1015" s="39" t="s">
        <v>20</v>
      </c>
      <c r="S1015" s="39" t="s">
        <v>21</v>
      </c>
      <c r="T1015" s="6" t="s">
        <v>21</v>
      </c>
    </row>
    <row r="1016" spans="1:20" ht="12.75" customHeight="1">
      <c r="A1016" s="39" t="s">
        <v>1203</v>
      </c>
      <c r="B1016" s="6" t="s">
        <v>1204</v>
      </c>
      <c r="C1016" s="6" t="s">
        <v>23</v>
      </c>
      <c r="D1016" s="7">
        <v>0.06</v>
      </c>
      <c r="E1016" s="7">
        <v>0.42</v>
      </c>
      <c r="F1016" s="7">
        <v>0.49</v>
      </c>
      <c r="G1016" s="7">
        <v>0.62</v>
      </c>
      <c r="H1016" s="7">
        <v>0.9</v>
      </c>
      <c r="I1016" s="7">
        <v>1.83</v>
      </c>
      <c r="J1016" s="7">
        <v>2.02</v>
      </c>
      <c r="K1016" s="7">
        <v>1.74</v>
      </c>
      <c r="L1016" s="7">
        <v>1.55</v>
      </c>
      <c r="M1016" s="7">
        <v>1.04</v>
      </c>
      <c r="N1016" s="7">
        <v>0.8</v>
      </c>
      <c r="O1016" s="7">
        <v>0.49</v>
      </c>
      <c r="P1016" s="6" t="s">
        <v>18</v>
      </c>
      <c r="Q1016" s="39" t="s">
        <v>25</v>
      </c>
      <c r="R1016" s="39" t="s">
        <v>20</v>
      </c>
      <c r="S1016" s="39" t="s">
        <v>21</v>
      </c>
      <c r="T1016" s="6" t="s">
        <v>21</v>
      </c>
    </row>
    <row r="1017" spans="1:20" ht="12.75" customHeight="1">
      <c r="A1017" s="39" t="s">
        <v>1462</v>
      </c>
      <c r="B1017" s="6" t="s">
        <v>2327</v>
      </c>
      <c r="C1017" s="6" t="s">
        <v>23</v>
      </c>
      <c r="D1017" s="7">
        <v>0.22</v>
      </c>
      <c r="E1017" s="7">
        <v>1.67</v>
      </c>
      <c r="F1017" s="7">
        <v>1.95</v>
      </c>
      <c r="G1017" s="7">
        <v>2.46</v>
      </c>
      <c r="H1017" s="7">
        <v>3.57</v>
      </c>
      <c r="I1017" s="7">
        <v>7.31</v>
      </c>
      <c r="J1017" s="7">
        <v>8.04</v>
      </c>
      <c r="K1017" s="7">
        <v>6.92</v>
      </c>
      <c r="L1017" s="7">
        <v>6.2</v>
      </c>
      <c r="M1017" s="7">
        <v>4.13</v>
      </c>
      <c r="N1017" s="7">
        <v>3.18</v>
      </c>
      <c r="O1017" s="7">
        <v>1.95</v>
      </c>
      <c r="P1017" s="6" t="s">
        <v>18</v>
      </c>
      <c r="Q1017" s="39" t="s">
        <v>25</v>
      </c>
      <c r="R1017" s="39" t="s">
        <v>20</v>
      </c>
      <c r="S1017" s="39" t="s">
        <v>21</v>
      </c>
      <c r="T1017" s="6" t="s">
        <v>21</v>
      </c>
    </row>
    <row r="1018" spans="1:20" ht="12.75" customHeight="1">
      <c r="A1018" s="40" t="s">
        <v>1205</v>
      </c>
      <c r="B1018" s="6" t="s">
        <v>1206</v>
      </c>
      <c r="C1018" s="6" t="s">
        <v>23</v>
      </c>
      <c r="D1018" s="7">
        <v>3.33</v>
      </c>
      <c r="E1018" s="7">
        <v>2.55</v>
      </c>
      <c r="F1018" s="7">
        <v>3.46</v>
      </c>
      <c r="G1018" s="7">
        <v>2.8</v>
      </c>
      <c r="H1018" s="7">
        <v>3.07</v>
      </c>
      <c r="I1018" s="7">
        <v>2.88</v>
      </c>
      <c r="J1018" s="7">
        <v>2.93</v>
      </c>
      <c r="K1018" s="7">
        <v>2.83</v>
      </c>
      <c r="L1018" s="7">
        <v>3.08</v>
      </c>
      <c r="M1018" s="7">
        <v>3.44</v>
      </c>
      <c r="N1018" s="7">
        <v>3.56</v>
      </c>
      <c r="O1018" s="7">
        <v>2.93</v>
      </c>
      <c r="P1018" s="6" t="s">
        <v>18</v>
      </c>
      <c r="Q1018" s="39" t="s">
        <v>25</v>
      </c>
      <c r="R1018" s="39" t="s">
        <v>20</v>
      </c>
      <c r="S1018" s="39" t="s">
        <v>21</v>
      </c>
      <c r="T1018" s="6" t="s">
        <v>21</v>
      </c>
    </row>
    <row r="1019" spans="1:20" ht="12.75" customHeight="1">
      <c r="A1019" s="6" t="s">
        <v>1937</v>
      </c>
      <c r="B1019" s="6" t="s">
        <v>2328</v>
      </c>
      <c r="C1019" s="6" t="s">
        <v>23</v>
      </c>
      <c r="D1019" s="7">
        <v>49</v>
      </c>
      <c r="E1019" s="7">
        <v>49</v>
      </c>
      <c r="F1019" s="7">
        <v>49</v>
      </c>
      <c r="G1019" s="7">
        <v>49</v>
      </c>
      <c r="H1019" s="7">
        <v>49</v>
      </c>
      <c r="I1019" s="7">
        <v>49</v>
      </c>
      <c r="J1019" s="7">
        <v>49</v>
      </c>
      <c r="K1019" s="7">
        <v>49</v>
      </c>
      <c r="L1019" s="7">
        <v>49</v>
      </c>
      <c r="M1019" s="7">
        <v>49</v>
      </c>
      <c r="N1019" s="7">
        <v>49</v>
      </c>
      <c r="O1019" s="7">
        <v>49</v>
      </c>
      <c r="P1019" s="6" t="s">
        <v>31</v>
      </c>
      <c r="Q1019" s="39" t="s">
        <v>25</v>
      </c>
      <c r="R1019" s="39" t="s">
        <v>20</v>
      </c>
      <c r="S1019" s="39" t="s">
        <v>21</v>
      </c>
      <c r="T1019" s="6" t="s">
        <v>21</v>
      </c>
    </row>
    <row r="1020" spans="1:20" ht="12.75" customHeight="1">
      <c r="A1020" s="40" t="s">
        <v>1207</v>
      </c>
      <c r="B1020" s="6" t="s">
        <v>1436</v>
      </c>
      <c r="C1020" s="6" t="s">
        <v>23</v>
      </c>
      <c r="D1020" s="7">
        <v>6.78</v>
      </c>
      <c r="E1020" s="7">
        <v>4.25</v>
      </c>
      <c r="F1020" s="7">
        <v>4.89</v>
      </c>
      <c r="G1020" s="7">
        <v>5.91</v>
      </c>
      <c r="H1020" s="7">
        <v>5.96</v>
      </c>
      <c r="I1020" s="7">
        <v>6.24</v>
      </c>
      <c r="J1020" s="7">
        <v>5.84</v>
      </c>
      <c r="K1020" s="7">
        <v>5.15</v>
      </c>
      <c r="L1020" s="7">
        <v>5.07</v>
      </c>
      <c r="M1020" s="7">
        <v>3.99</v>
      </c>
      <c r="N1020" s="7">
        <v>4.06</v>
      </c>
      <c r="O1020" s="7">
        <v>4.57</v>
      </c>
      <c r="P1020" s="6" t="s">
        <v>18</v>
      </c>
      <c r="Q1020" s="39" t="s">
        <v>25</v>
      </c>
      <c r="R1020" s="39" t="s">
        <v>20</v>
      </c>
      <c r="S1020" s="39" t="s">
        <v>21</v>
      </c>
      <c r="T1020" s="6" t="s">
        <v>21</v>
      </c>
    </row>
    <row r="1021" spans="1:20" ht="12.75" customHeight="1">
      <c r="A1021" s="39" t="s">
        <v>1208</v>
      </c>
      <c r="B1021" s="6" t="s">
        <v>1209</v>
      </c>
      <c r="C1021" s="6" t="s">
        <v>37</v>
      </c>
      <c r="D1021" s="7">
        <v>0</v>
      </c>
      <c r="E1021" s="7">
        <v>0</v>
      </c>
      <c r="F1021" s="7">
        <v>0</v>
      </c>
      <c r="G1021" s="7">
        <v>0</v>
      </c>
      <c r="H1021" s="7">
        <v>0</v>
      </c>
      <c r="I1021" s="7">
        <v>0</v>
      </c>
      <c r="J1021" s="7">
        <v>0</v>
      </c>
      <c r="K1021" s="7">
        <v>0</v>
      </c>
      <c r="L1021" s="7">
        <v>0</v>
      </c>
      <c r="M1021" s="7">
        <v>0</v>
      </c>
      <c r="N1021" s="7">
        <v>0</v>
      </c>
      <c r="O1021" s="7">
        <v>0</v>
      </c>
      <c r="P1021" s="6" t="s">
        <v>18</v>
      </c>
      <c r="Q1021" s="39" t="s">
        <v>25</v>
      </c>
      <c r="R1021" s="39" t="s">
        <v>29</v>
      </c>
      <c r="S1021" s="39" t="s">
        <v>21</v>
      </c>
      <c r="T1021" s="6" t="s">
        <v>21</v>
      </c>
    </row>
    <row r="1022" spans="1:20" ht="12.75" customHeight="1">
      <c r="A1022" s="39" t="s">
        <v>1210</v>
      </c>
      <c r="B1022" s="6" t="s">
        <v>1211</v>
      </c>
      <c r="C1022" s="6" t="s">
        <v>37</v>
      </c>
      <c r="D1022" s="7">
        <v>0.01</v>
      </c>
      <c r="E1022" s="7">
        <v>0.06</v>
      </c>
      <c r="F1022" s="7">
        <v>0.07</v>
      </c>
      <c r="G1022" s="7">
        <v>0.09</v>
      </c>
      <c r="H1022" s="7">
        <v>0.13</v>
      </c>
      <c r="I1022" s="7">
        <v>0.26</v>
      </c>
      <c r="J1022" s="7">
        <v>0.29</v>
      </c>
      <c r="K1022" s="7">
        <v>0.25</v>
      </c>
      <c r="L1022" s="7">
        <v>0.22</v>
      </c>
      <c r="M1022" s="7">
        <v>0.15</v>
      </c>
      <c r="N1022" s="7">
        <v>0.11</v>
      </c>
      <c r="O1022" s="7">
        <v>0.07</v>
      </c>
      <c r="P1022" s="6" t="s">
        <v>18</v>
      </c>
      <c r="Q1022" s="39" t="s">
        <v>25</v>
      </c>
      <c r="R1022" s="39" t="s">
        <v>20</v>
      </c>
      <c r="S1022" s="39" t="s">
        <v>21</v>
      </c>
      <c r="T1022" s="6" t="s">
        <v>21</v>
      </c>
    </row>
    <row r="1023" spans="1:20" ht="12.75" customHeight="1">
      <c r="A1023" s="39" t="s">
        <v>1212</v>
      </c>
      <c r="B1023" s="6" t="s">
        <v>1213</v>
      </c>
      <c r="C1023" s="6" t="s">
        <v>37</v>
      </c>
      <c r="D1023" s="7">
        <v>0.01</v>
      </c>
      <c r="E1023" s="7">
        <v>0.06</v>
      </c>
      <c r="F1023" s="7">
        <v>0.07</v>
      </c>
      <c r="G1023" s="7">
        <v>0.09</v>
      </c>
      <c r="H1023" s="7">
        <v>0.13</v>
      </c>
      <c r="I1023" s="7">
        <v>0.26</v>
      </c>
      <c r="J1023" s="7">
        <v>0.29</v>
      </c>
      <c r="K1023" s="7">
        <v>0.25</v>
      </c>
      <c r="L1023" s="7">
        <v>0.22</v>
      </c>
      <c r="M1023" s="7">
        <v>0.15</v>
      </c>
      <c r="N1023" s="7">
        <v>0.11</v>
      </c>
      <c r="O1023" s="7">
        <v>0.07</v>
      </c>
      <c r="P1023" s="6" t="s">
        <v>18</v>
      </c>
      <c r="Q1023" s="39" t="s">
        <v>25</v>
      </c>
      <c r="R1023" s="39" t="s">
        <v>20</v>
      </c>
      <c r="S1023" s="39" t="s">
        <v>21</v>
      </c>
      <c r="T1023" s="6" t="s">
        <v>21</v>
      </c>
    </row>
    <row r="1024" spans="1:20" ht="12.75" customHeight="1">
      <c r="A1024" s="39" t="s">
        <v>1214</v>
      </c>
      <c r="B1024" s="6" t="s">
        <v>1215</v>
      </c>
      <c r="C1024" s="6" t="s">
        <v>37</v>
      </c>
      <c r="D1024" s="7">
        <v>0</v>
      </c>
      <c r="E1024" s="7">
        <v>0</v>
      </c>
      <c r="F1024" s="7">
        <v>0</v>
      </c>
      <c r="G1024" s="7">
        <v>0</v>
      </c>
      <c r="H1024" s="7">
        <v>0</v>
      </c>
      <c r="I1024" s="7">
        <v>0</v>
      </c>
      <c r="J1024" s="7">
        <v>0</v>
      </c>
      <c r="K1024" s="7">
        <v>0</v>
      </c>
      <c r="L1024" s="7">
        <v>0</v>
      </c>
      <c r="M1024" s="7">
        <v>0</v>
      </c>
      <c r="N1024" s="7">
        <v>0</v>
      </c>
      <c r="O1024" s="7">
        <v>0</v>
      </c>
      <c r="P1024" s="6" t="s">
        <v>18</v>
      </c>
      <c r="Q1024" s="39" t="s">
        <v>25</v>
      </c>
      <c r="R1024" s="39" t="s">
        <v>29</v>
      </c>
      <c r="S1024" s="39" t="s">
        <v>21</v>
      </c>
      <c r="T1024" s="6" t="s">
        <v>21</v>
      </c>
    </row>
    <row r="1025" spans="1:20" ht="12.75" customHeight="1">
      <c r="A1025" s="39" t="s">
        <v>1216</v>
      </c>
      <c r="B1025" s="6" t="s">
        <v>1217</v>
      </c>
      <c r="C1025" s="6" t="s">
        <v>37</v>
      </c>
      <c r="D1025" s="7">
        <v>0</v>
      </c>
      <c r="E1025" s="7">
        <v>0</v>
      </c>
      <c r="F1025" s="7">
        <v>0</v>
      </c>
      <c r="G1025" s="7">
        <v>0</v>
      </c>
      <c r="H1025" s="7">
        <v>0</v>
      </c>
      <c r="I1025" s="7">
        <v>0</v>
      </c>
      <c r="J1025" s="7">
        <v>0</v>
      </c>
      <c r="K1025" s="7">
        <v>0</v>
      </c>
      <c r="L1025" s="7">
        <v>0</v>
      </c>
      <c r="M1025" s="7">
        <v>0</v>
      </c>
      <c r="N1025" s="7">
        <v>0</v>
      </c>
      <c r="O1025" s="7">
        <v>0</v>
      </c>
      <c r="P1025" s="6" t="s">
        <v>18</v>
      </c>
      <c r="Q1025" s="39" t="s">
        <v>25</v>
      </c>
      <c r="R1025" s="39" t="s">
        <v>29</v>
      </c>
      <c r="S1025" s="39" t="s">
        <v>21</v>
      </c>
      <c r="T1025" s="6" t="s">
        <v>21</v>
      </c>
    </row>
    <row r="1026" spans="1:20" ht="12.75" customHeight="1">
      <c r="A1026" s="39" t="s">
        <v>1218</v>
      </c>
      <c r="B1026" s="6" t="s">
        <v>1219</v>
      </c>
      <c r="C1026" s="6" t="s">
        <v>37</v>
      </c>
      <c r="D1026" s="7">
        <v>0</v>
      </c>
      <c r="E1026" s="7">
        <v>0</v>
      </c>
      <c r="F1026" s="7">
        <v>0</v>
      </c>
      <c r="G1026" s="7">
        <v>0</v>
      </c>
      <c r="H1026" s="7">
        <v>0</v>
      </c>
      <c r="I1026" s="7">
        <v>0</v>
      </c>
      <c r="J1026" s="7">
        <v>0</v>
      </c>
      <c r="K1026" s="7">
        <v>0</v>
      </c>
      <c r="L1026" s="7">
        <v>0</v>
      </c>
      <c r="M1026" s="7">
        <v>0</v>
      </c>
      <c r="N1026" s="7">
        <v>0</v>
      </c>
      <c r="O1026" s="7">
        <v>0</v>
      </c>
      <c r="P1026" s="6" t="s">
        <v>18</v>
      </c>
      <c r="Q1026" s="39" t="s">
        <v>25</v>
      </c>
      <c r="R1026" s="39" t="s">
        <v>29</v>
      </c>
      <c r="S1026" s="39" t="s">
        <v>21</v>
      </c>
      <c r="T1026" s="6" t="s">
        <v>21</v>
      </c>
    </row>
    <row r="1027" spans="1:20" ht="12.75" customHeight="1">
      <c r="A1027" s="39" t="s">
        <v>1220</v>
      </c>
      <c r="B1027" s="6" t="s">
        <v>1221</v>
      </c>
      <c r="C1027" s="6" t="s">
        <v>37</v>
      </c>
      <c r="D1027" s="7">
        <v>0</v>
      </c>
      <c r="E1027" s="7">
        <v>0</v>
      </c>
      <c r="F1027" s="7">
        <v>0</v>
      </c>
      <c r="G1027" s="7">
        <v>0</v>
      </c>
      <c r="H1027" s="7">
        <v>0</v>
      </c>
      <c r="I1027" s="7">
        <v>0</v>
      </c>
      <c r="J1027" s="7">
        <v>0</v>
      </c>
      <c r="K1027" s="7">
        <v>0</v>
      </c>
      <c r="L1027" s="7">
        <v>0</v>
      </c>
      <c r="M1027" s="7">
        <v>0</v>
      </c>
      <c r="N1027" s="7">
        <v>0</v>
      </c>
      <c r="O1027" s="7">
        <v>0</v>
      </c>
      <c r="P1027" s="6" t="s">
        <v>18</v>
      </c>
      <c r="Q1027" s="39" t="s">
        <v>25</v>
      </c>
      <c r="R1027" s="39" t="s">
        <v>29</v>
      </c>
      <c r="S1027" s="39" t="s">
        <v>21</v>
      </c>
      <c r="T1027" s="6" t="s">
        <v>21</v>
      </c>
    </row>
    <row r="1028" spans="1:20" ht="12.75" customHeight="1">
      <c r="A1028" s="39" t="s">
        <v>1222</v>
      </c>
      <c r="B1028" s="6" t="s">
        <v>1223</v>
      </c>
      <c r="C1028" s="6" t="s">
        <v>37</v>
      </c>
      <c r="D1028" s="7">
        <v>0</v>
      </c>
      <c r="E1028" s="7">
        <v>0</v>
      </c>
      <c r="F1028" s="7">
        <v>0</v>
      </c>
      <c r="G1028" s="7">
        <v>0</v>
      </c>
      <c r="H1028" s="7">
        <v>0</v>
      </c>
      <c r="I1028" s="7">
        <v>0</v>
      </c>
      <c r="J1028" s="7">
        <v>0</v>
      </c>
      <c r="K1028" s="7">
        <v>0</v>
      </c>
      <c r="L1028" s="7">
        <v>0</v>
      </c>
      <c r="M1028" s="7">
        <v>0</v>
      </c>
      <c r="N1028" s="7">
        <v>0</v>
      </c>
      <c r="O1028" s="7">
        <v>0</v>
      </c>
      <c r="P1028" s="6" t="s">
        <v>18</v>
      </c>
      <c r="Q1028" s="39" t="s">
        <v>25</v>
      </c>
      <c r="R1028" s="39" t="s">
        <v>29</v>
      </c>
      <c r="S1028" s="39" t="s">
        <v>21</v>
      </c>
      <c r="T1028" s="6" t="s">
        <v>21</v>
      </c>
    </row>
    <row r="1029" spans="1:20" ht="12.75" customHeight="1">
      <c r="A1029" s="39" t="s">
        <v>1224</v>
      </c>
      <c r="B1029" s="6" t="s">
        <v>1225</v>
      </c>
      <c r="C1029" s="6" t="s">
        <v>37</v>
      </c>
      <c r="D1029" s="7">
        <v>0.03</v>
      </c>
      <c r="E1029" s="7">
        <v>0.21</v>
      </c>
      <c r="F1029" s="7">
        <v>0.25</v>
      </c>
      <c r="G1029" s="7">
        <v>0.31</v>
      </c>
      <c r="H1029" s="7">
        <v>0.45</v>
      </c>
      <c r="I1029" s="7">
        <v>0.92</v>
      </c>
      <c r="J1029" s="7">
        <v>1.01</v>
      </c>
      <c r="K1029" s="7">
        <v>0.87</v>
      </c>
      <c r="L1029" s="7">
        <v>0.78</v>
      </c>
      <c r="M1029" s="7">
        <v>0.52</v>
      </c>
      <c r="N1029" s="7">
        <v>0.4</v>
      </c>
      <c r="O1029" s="7">
        <v>0.25</v>
      </c>
      <c r="P1029" s="6" t="s">
        <v>18</v>
      </c>
      <c r="Q1029" s="39" t="s">
        <v>25</v>
      </c>
      <c r="R1029" s="39" t="s">
        <v>20</v>
      </c>
      <c r="S1029" s="39" t="s">
        <v>21</v>
      </c>
      <c r="T1029" s="6" t="s">
        <v>21</v>
      </c>
    </row>
    <row r="1030" spans="1:20" ht="12.75" customHeight="1">
      <c r="A1030" s="39" t="s">
        <v>1226</v>
      </c>
      <c r="B1030" s="6" t="s">
        <v>1227</v>
      </c>
      <c r="C1030" s="6" t="s">
        <v>37</v>
      </c>
      <c r="D1030" s="7">
        <v>0</v>
      </c>
      <c r="E1030" s="7">
        <v>0</v>
      </c>
      <c r="F1030" s="7">
        <v>0</v>
      </c>
      <c r="G1030" s="7">
        <v>0</v>
      </c>
      <c r="H1030" s="7">
        <v>0</v>
      </c>
      <c r="I1030" s="7">
        <v>0</v>
      </c>
      <c r="J1030" s="7">
        <v>0</v>
      </c>
      <c r="K1030" s="7">
        <v>0</v>
      </c>
      <c r="L1030" s="7">
        <v>0</v>
      </c>
      <c r="M1030" s="7">
        <v>0</v>
      </c>
      <c r="N1030" s="7">
        <v>0</v>
      </c>
      <c r="O1030" s="7">
        <v>0</v>
      </c>
      <c r="P1030" s="6" t="s">
        <v>18</v>
      </c>
      <c r="Q1030" s="39" t="s">
        <v>25</v>
      </c>
      <c r="R1030" s="39" t="s">
        <v>29</v>
      </c>
      <c r="S1030" s="39" t="s">
        <v>21</v>
      </c>
      <c r="T1030" s="6" t="s">
        <v>21</v>
      </c>
    </row>
    <row r="1031" spans="1:20" ht="12.75" customHeight="1">
      <c r="A1031" s="39" t="s">
        <v>1228</v>
      </c>
      <c r="B1031" s="6" t="s">
        <v>1229</v>
      </c>
      <c r="C1031" s="6" t="s">
        <v>37</v>
      </c>
      <c r="D1031" s="7">
        <v>0.02</v>
      </c>
      <c r="E1031" s="7">
        <v>0.15</v>
      </c>
      <c r="F1031" s="7">
        <v>0.18</v>
      </c>
      <c r="G1031" s="7">
        <v>0.22</v>
      </c>
      <c r="H1031" s="7">
        <v>0.32</v>
      </c>
      <c r="I1031" s="7">
        <v>0.66</v>
      </c>
      <c r="J1031" s="7">
        <v>0.72</v>
      </c>
      <c r="K1031" s="7">
        <v>0.62</v>
      </c>
      <c r="L1031" s="7">
        <v>0.56</v>
      </c>
      <c r="M1031" s="7">
        <v>0.37</v>
      </c>
      <c r="N1031" s="7">
        <v>0.29</v>
      </c>
      <c r="O1031" s="7">
        <v>0.18</v>
      </c>
      <c r="P1031" s="6" t="s">
        <v>18</v>
      </c>
      <c r="Q1031" s="39" t="s">
        <v>25</v>
      </c>
      <c r="R1031" s="39" t="s">
        <v>20</v>
      </c>
      <c r="S1031" s="39" t="s">
        <v>21</v>
      </c>
      <c r="T1031" s="6" t="s">
        <v>21</v>
      </c>
    </row>
    <row r="1032" spans="1:20" ht="12.75" customHeight="1">
      <c r="A1032" s="39" t="s">
        <v>1230</v>
      </c>
      <c r="B1032" s="6" t="s">
        <v>1231</v>
      </c>
      <c r="C1032" s="6" t="s">
        <v>37</v>
      </c>
      <c r="D1032" s="7">
        <v>0</v>
      </c>
      <c r="E1032" s="7">
        <v>0</v>
      </c>
      <c r="F1032" s="7">
        <v>0</v>
      </c>
      <c r="G1032" s="7">
        <v>0</v>
      </c>
      <c r="H1032" s="7">
        <v>0</v>
      </c>
      <c r="I1032" s="7">
        <v>0</v>
      </c>
      <c r="J1032" s="7">
        <v>0</v>
      </c>
      <c r="K1032" s="7">
        <v>0</v>
      </c>
      <c r="L1032" s="7">
        <v>0</v>
      </c>
      <c r="M1032" s="7">
        <v>0</v>
      </c>
      <c r="N1032" s="7">
        <v>0</v>
      </c>
      <c r="O1032" s="7">
        <v>0</v>
      </c>
      <c r="P1032" s="6" t="s">
        <v>18</v>
      </c>
      <c r="Q1032" s="39" t="s">
        <v>25</v>
      </c>
      <c r="R1032" s="39" t="s">
        <v>29</v>
      </c>
      <c r="S1032" s="39" t="s">
        <v>21</v>
      </c>
      <c r="T1032" s="6" t="s">
        <v>21</v>
      </c>
    </row>
    <row r="1033" spans="1:19" ht="12.75" customHeight="1">
      <c r="A1033" s="6" t="s">
        <v>1938</v>
      </c>
      <c r="B1033" s="6" t="s">
        <v>2329</v>
      </c>
      <c r="C1033" s="6" t="s">
        <v>39</v>
      </c>
      <c r="D1033" s="7">
        <v>4.1</v>
      </c>
      <c r="E1033" s="7">
        <v>4.1</v>
      </c>
      <c r="F1033" s="7">
        <v>4.1</v>
      </c>
      <c r="G1033" s="7">
        <v>4.1</v>
      </c>
      <c r="H1033" s="7">
        <v>4.1</v>
      </c>
      <c r="I1033" s="7">
        <v>4.1</v>
      </c>
      <c r="J1033" s="7">
        <v>4.1</v>
      </c>
      <c r="K1033" s="7">
        <v>4.1</v>
      </c>
      <c r="L1033" s="7">
        <v>4.1</v>
      </c>
      <c r="M1033" s="7">
        <v>4.1</v>
      </c>
      <c r="N1033" s="7">
        <v>4.1</v>
      </c>
      <c r="O1033" s="7">
        <v>4.1</v>
      </c>
      <c r="P1033" s="6" t="s">
        <v>31</v>
      </c>
      <c r="Q1033" s="39" t="s">
        <v>25</v>
      </c>
      <c r="R1033" s="39" t="s">
        <v>20</v>
      </c>
      <c r="S1033" s="39" t="s">
        <v>21</v>
      </c>
    </row>
    <row r="1034" spans="1:20" ht="12.75" customHeight="1">
      <c r="A1034" s="6" t="s">
        <v>1939</v>
      </c>
      <c r="B1034" s="6" t="s">
        <v>2330</v>
      </c>
      <c r="C1034" s="6" t="s">
        <v>39</v>
      </c>
      <c r="D1034" s="7">
        <v>1.6</v>
      </c>
      <c r="E1034" s="7">
        <v>2.8</v>
      </c>
      <c r="F1034" s="7">
        <v>2</v>
      </c>
      <c r="G1034" s="7">
        <v>2.4</v>
      </c>
      <c r="H1034" s="7">
        <v>2.8</v>
      </c>
      <c r="I1034" s="7">
        <v>2.8</v>
      </c>
      <c r="J1034" s="7">
        <v>4</v>
      </c>
      <c r="K1034" s="7">
        <v>4</v>
      </c>
      <c r="L1034" s="7">
        <v>3.92</v>
      </c>
      <c r="M1034" s="7">
        <v>0</v>
      </c>
      <c r="N1034" s="7">
        <v>0</v>
      </c>
      <c r="O1034" s="7">
        <v>0</v>
      </c>
      <c r="P1034" s="6" t="s">
        <v>31</v>
      </c>
      <c r="Q1034" s="39" t="s">
        <v>25</v>
      </c>
      <c r="R1034" s="39" t="s">
        <v>20</v>
      </c>
      <c r="S1034" s="39" t="s">
        <v>21</v>
      </c>
      <c r="T1034" s="6" t="s">
        <v>21</v>
      </c>
    </row>
    <row r="1035" spans="1:18" ht="12.75" customHeight="1">
      <c r="A1035" s="6" t="s">
        <v>2367</v>
      </c>
      <c r="B1035" s="6" t="s">
        <v>2382</v>
      </c>
      <c r="C1035" s="6" t="s">
        <v>39</v>
      </c>
      <c r="D1035" s="7">
        <v>0</v>
      </c>
      <c r="E1035" s="7">
        <v>0</v>
      </c>
      <c r="F1035" s="7">
        <v>0</v>
      </c>
      <c r="G1035" s="7">
        <v>0</v>
      </c>
      <c r="H1035" s="7">
        <v>0</v>
      </c>
      <c r="I1035" s="7">
        <v>0</v>
      </c>
      <c r="J1035" s="7">
        <v>0</v>
      </c>
      <c r="K1035" s="7">
        <v>0</v>
      </c>
      <c r="L1035" s="7">
        <v>0</v>
      </c>
      <c r="M1035" s="7">
        <v>0</v>
      </c>
      <c r="N1035" s="7">
        <v>0</v>
      </c>
      <c r="O1035" s="7">
        <v>0</v>
      </c>
      <c r="P1035" s="6" t="s">
        <v>18</v>
      </c>
      <c r="Q1035" s="6" t="s">
        <v>25</v>
      </c>
      <c r="R1035" s="6" t="s">
        <v>29</v>
      </c>
    </row>
    <row r="1036" spans="1:20" ht="12.75" customHeight="1">
      <c r="A1036" s="39" t="s">
        <v>1232</v>
      </c>
      <c r="B1036" s="6" t="s">
        <v>1233</v>
      </c>
      <c r="C1036" s="6" t="s">
        <v>39</v>
      </c>
      <c r="D1036" s="7">
        <v>0</v>
      </c>
      <c r="E1036" s="7">
        <v>0.03</v>
      </c>
      <c r="F1036" s="7">
        <v>0.04</v>
      </c>
      <c r="G1036" s="7">
        <v>0.04</v>
      </c>
      <c r="H1036" s="7">
        <v>0.06</v>
      </c>
      <c r="I1036" s="7">
        <v>0.13</v>
      </c>
      <c r="J1036" s="7">
        <v>0.14</v>
      </c>
      <c r="K1036" s="7">
        <v>0.12</v>
      </c>
      <c r="L1036" s="7">
        <v>0.11</v>
      </c>
      <c r="M1036" s="7">
        <v>0.07</v>
      </c>
      <c r="N1036" s="7">
        <v>0.06</v>
      </c>
      <c r="O1036" s="7">
        <v>0.04</v>
      </c>
      <c r="P1036" s="6" t="s">
        <v>18</v>
      </c>
      <c r="Q1036" s="39" t="s">
        <v>25</v>
      </c>
      <c r="R1036" s="39" t="s">
        <v>20</v>
      </c>
      <c r="S1036" s="39" t="s">
        <v>21</v>
      </c>
      <c r="T1036" s="6" t="s">
        <v>21</v>
      </c>
    </row>
    <row r="1037" spans="1:20" ht="12.75" customHeight="1">
      <c r="A1037" s="39" t="s">
        <v>1234</v>
      </c>
      <c r="B1037" s="6" t="s">
        <v>1235</v>
      </c>
      <c r="C1037" s="6" t="s">
        <v>39</v>
      </c>
      <c r="D1037" s="7">
        <v>0.01</v>
      </c>
      <c r="E1037" s="7">
        <v>0.11</v>
      </c>
      <c r="F1037" s="7">
        <v>0.12</v>
      </c>
      <c r="G1037" s="7">
        <v>0.15</v>
      </c>
      <c r="H1037" s="7">
        <v>0.22</v>
      </c>
      <c r="I1037" s="7">
        <v>0.46</v>
      </c>
      <c r="J1037" s="7">
        <v>0.5</v>
      </c>
      <c r="K1037" s="7">
        <v>0.43</v>
      </c>
      <c r="L1037" s="7">
        <v>0.39</v>
      </c>
      <c r="M1037" s="7">
        <v>0.26</v>
      </c>
      <c r="N1037" s="7">
        <v>0.2</v>
      </c>
      <c r="O1037" s="7">
        <v>0.12</v>
      </c>
      <c r="P1037" s="6" t="s">
        <v>18</v>
      </c>
      <c r="Q1037" s="39" t="s">
        <v>25</v>
      </c>
      <c r="R1037" s="39" t="s">
        <v>20</v>
      </c>
      <c r="S1037" s="39" t="s">
        <v>21</v>
      </c>
      <c r="T1037" s="6" t="s">
        <v>21</v>
      </c>
    </row>
    <row r="1038" spans="1:20" ht="12.75" customHeight="1">
      <c r="A1038" s="40" t="s">
        <v>1236</v>
      </c>
      <c r="B1038" s="6" t="s">
        <v>1237</v>
      </c>
      <c r="C1038" s="6" t="s">
        <v>39</v>
      </c>
      <c r="D1038" s="7">
        <v>0</v>
      </c>
      <c r="E1038" s="7">
        <v>0</v>
      </c>
      <c r="F1038" s="7">
        <v>0</v>
      </c>
      <c r="G1038" s="7">
        <v>0.04</v>
      </c>
      <c r="H1038" s="7">
        <v>0.06</v>
      </c>
      <c r="I1038" s="7">
        <v>0.07</v>
      </c>
      <c r="J1038" s="7">
        <v>0.11</v>
      </c>
      <c r="K1038" s="7">
        <v>0.11</v>
      </c>
      <c r="L1038" s="7">
        <v>0.1</v>
      </c>
      <c r="M1038" s="7">
        <v>0.05</v>
      </c>
      <c r="N1038" s="7">
        <v>0.03</v>
      </c>
      <c r="O1038" s="7">
        <v>0.02</v>
      </c>
      <c r="P1038" s="6" t="s">
        <v>18</v>
      </c>
      <c r="Q1038" s="39" t="s">
        <v>25</v>
      </c>
      <c r="R1038" s="39" t="s">
        <v>20</v>
      </c>
      <c r="S1038" s="39" t="s">
        <v>21</v>
      </c>
      <c r="T1038" s="6" t="s">
        <v>21</v>
      </c>
    </row>
    <row r="1039" spans="1:20" ht="12.75" customHeight="1">
      <c r="A1039" s="6" t="s">
        <v>1940</v>
      </c>
      <c r="B1039" s="6" t="s">
        <v>2331</v>
      </c>
      <c r="C1039" s="6" t="s">
        <v>43</v>
      </c>
      <c r="D1039" s="7">
        <v>100</v>
      </c>
      <c r="E1039" s="7">
        <v>100</v>
      </c>
      <c r="F1039" s="7">
        <v>100</v>
      </c>
      <c r="G1039" s="7">
        <v>100</v>
      </c>
      <c r="H1039" s="7">
        <v>100</v>
      </c>
      <c r="I1039" s="7">
        <v>100</v>
      </c>
      <c r="J1039" s="7">
        <v>100</v>
      </c>
      <c r="K1039" s="7">
        <v>100</v>
      </c>
      <c r="L1039" s="7">
        <v>100</v>
      </c>
      <c r="M1039" s="7">
        <v>100</v>
      </c>
      <c r="N1039" s="7">
        <v>100</v>
      </c>
      <c r="O1039" s="7">
        <v>100</v>
      </c>
      <c r="P1039" s="6" t="s">
        <v>31</v>
      </c>
      <c r="Q1039" s="39" t="s">
        <v>19</v>
      </c>
      <c r="R1039" s="39" t="s">
        <v>20</v>
      </c>
      <c r="S1039" s="39" t="s">
        <v>21</v>
      </c>
      <c r="T1039" s="6" t="s">
        <v>21</v>
      </c>
    </row>
    <row r="1040" spans="1:20" ht="12.75" customHeight="1">
      <c r="A1040" s="6" t="s">
        <v>1941</v>
      </c>
      <c r="B1040" s="6" t="s">
        <v>2332</v>
      </c>
      <c r="C1040" s="6" t="s">
        <v>43</v>
      </c>
      <c r="D1040" s="7">
        <v>100</v>
      </c>
      <c r="E1040" s="7">
        <v>100</v>
      </c>
      <c r="F1040" s="7">
        <v>100</v>
      </c>
      <c r="G1040" s="7">
        <v>100</v>
      </c>
      <c r="H1040" s="7">
        <v>100</v>
      </c>
      <c r="I1040" s="7">
        <v>100</v>
      </c>
      <c r="J1040" s="7">
        <v>100</v>
      </c>
      <c r="K1040" s="7">
        <v>100</v>
      </c>
      <c r="L1040" s="7">
        <v>100</v>
      </c>
      <c r="M1040" s="7">
        <v>100</v>
      </c>
      <c r="N1040" s="7">
        <v>100</v>
      </c>
      <c r="O1040" s="7">
        <v>100</v>
      </c>
      <c r="P1040" s="6" t="s">
        <v>31</v>
      </c>
      <c r="Q1040" s="39" t="s">
        <v>19</v>
      </c>
      <c r="R1040" s="39" t="s">
        <v>20</v>
      </c>
      <c r="S1040" s="39" t="s">
        <v>21</v>
      </c>
      <c r="T1040" s="6" t="s">
        <v>21</v>
      </c>
    </row>
    <row r="1041" spans="1:20" ht="12.75" customHeight="1">
      <c r="A1041" s="6" t="s">
        <v>1942</v>
      </c>
      <c r="B1041" s="6" t="s">
        <v>2333</v>
      </c>
      <c r="C1041" s="6" t="s">
        <v>43</v>
      </c>
      <c r="D1041" s="7">
        <v>100</v>
      </c>
      <c r="E1041" s="7">
        <v>100</v>
      </c>
      <c r="F1041" s="7">
        <v>100</v>
      </c>
      <c r="G1041" s="7">
        <v>100</v>
      </c>
      <c r="H1041" s="7">
        <v>100</v>
      </c>
      <c r="I1041" s="7">
        <v>100</v>
      </c>
      <c r="J1041" s="7">
        <v>100</v>
      </c>
      <c r="K1041" s="7">
        <v>100</v>
      </c>
      <c r="L1041" s="7">
        <v>100</v>
      </c>
      <c r="M1041" s="7">
        <v>100</v>
      </c>
      <c r="N1041" s="7">
        <v>100</v>
      </c>
      <c r="O1041" s="7">
        <v>100</v>
      </c>
      <c r="P1041" s="6" t="s">
        <v>31</v>
      </c>
      <c r="Q1041" s="39" t="s">
        <v>19</v>
      </c>
      <c r="R1041" s="39" t="s">
        <v>20</v>
      </c>
      <c r="S1041" s="39" t="s">
        <v>21</v>
      </c>
      <c r="T1041" s="6" t="s">
        <v>21</v>
      </c>
    </row>
    <row r="1042" spans="1:20" ht="12.75" customHeight="1">
      <c r="A1042" s="6" t="s">
        <v>1943</v>
      </c>
      <c r="B1042" s="6" t="s">
        <v>2334</v>
      </c>
      <c r="C1042" s="6" t="s">
        <v>43</v>
      </c>
      <c r="D1042" s="7">
        <v>100</v>
      </c>
      <c r="E1042" s="7">
        <v>100</v>
      </c>
      <c r="F1042" s="7">
        <v>100</v>
      </c>
      <c r="G1042" s="7">
        <v>100</v>
      </c>
      <c r="H1042" s="7">
        <v>100</v>
      </c>
      <c r="I1042" s="7">
        <v>100</v>
      </c>
      <c r="J1042" s="7">
        <v>100</v>
      </c>
      <c r="K1042" s="7">
        <v>100</v>
      </c>
      <c r="L1042" s="7">
        <v>100</v>
      </c>
      <c r="M1042" s="7">
        <v>100</v>
      </c>
      <c r="N1042" s="7">
        <v>100</v>
      </c>
      <c r="O1042" s="7">
        <v>100</v>
      </c>
      <c r="P1042" s="6" t="s">
        <v>31</v>
      </c>
      <c r="Q1042" s="39" t="s">
        <v>19</v>
      </c>
      <c r="R1042" s="39" t="s">
        <v>20</v>
      </c>
      <c r="S1042" s="39" t="s">
        <v>21</v>
      </c>
      <c r="T1042" s="6" t="s">
        <v>21</v>
      </c>
    </row>
    <row r="1043" spans="1:20" ht="12.75" customHeight="1">
      <c r="A1043" s="6" t="s">
        <v>1944</v>
      </c>
      <c r="B1043" s="6" t="s">
        <v>2335</v>
      </c>
      <c r="C1043" s="6" t="s">
        <v>154</v>
      </c>
      <c r="D1043" s="7">
        <v>54</v>
      </c>
      <c r="E1043" s="7">
        <v>54</v>
      </c>
      <c r="F1043" s="7">
        <v>54</v>
      </c>
      <c r="G1043" s="7">
        <v>54</v>
      </c>
      <c r="H1043" s="7">
        <v>54</v>
      </c>
      <c r="I1043" s="7">
        <v>54</v>
      </c>
      <c r="J1043" s="7">
        <v>54</v>
      </c>
      <c r="K1043" s="7">
        <v>54</v>
      </c>
      <c r="L1043" s="7">
        <v>54</v>
      </c>
      <c r="M1043" s="7">
        <v>54</v>
      </c>
      <c r="N1043" s="7">
        <v>54</v>
      </c>
      <c r="O1043" s="7">
        <v>54</v>
      </c>
      <c r="P1043" s="6" t="s">
        <v>31</v>
      </c>
      <c r="Q1043" s="39" t="s">
        <v>25</v>
      </c>
      <c r="R1043" s="4" t="s">
        <v>286</v>
      </c>
      <c r="S1043" s="49">
        <v>54</v>
      </c>
      <c r="T1043" s="6" t="s">
        <v>2402</v>
      </c>
    </row>
    <row r="1044" spans="1:20" ht="12.75" customHeight="1">
      <c r="A1044" s="6" t="s">
        <v>1945</v>
      </c>
      <c r="B1044" s="6" t="s">
        <v>2336</v>
      </c>
      <c r="C1044" s="6" t="s">
        <v>154</v>
      </c>
      <c r="D1044" s="7">
        <v>50</v>
      </c>
      <c r="E1044" s="7">
        <v>50</v>
      </c>
      <c r="F1044" s="7">
        <v>50</v>
      </c>
      <c r="G1044" s="7">
        <v>50</v>
      </c>
      <c r="H1044" s="7">
        <v>50</v>
      </c>
      <c r="I1044" s="7">
        <v>50</v>
      </c>
      <c r="J1044" s="7">
        <v>50</v>
      </c>
      <c r="K1044" s="7">
        <v>50</v>
      </c>
      <c r="L1044" s="7">
        <v>50</v>
      </c>
      <c r="M1044" s="7">
        <v>50</v>
      </c>
      <c r="N1044" s="7">
        <v>50</v>
      </c>
      <c r="O1044" s="7">
        <v>50</v>
      </c>
      <c r="P1044" s="6" t="s">
        <v>31</v>
      </c>
      <c r="Q1044" s="39" t="s">
        <v>25</v>
      </c>
      <c r="R1044" s="4" t="s">
        <v>286</v>
      </c>
      <c r="S1044" s="49">
        <v>50</v>
      </c>
      <c r="T1044" s="6" t="s">
        <v>2402</v>
      </c>
    </row>
    <row r="1045" spans="1:20" ht="12.75" customHeight="1">
      <c r="A1045" s="39" t="s">
        <v>1238</v>
      </c>
      <c r="B1045" s="6" t="s">
        <v>1239</v>
      </c>
      <c r="C1045" s="6" t="s">
        <v>154</v>
      </c>
      <c r="D1045" s="7">
        <v>0.01</v>
      </c>
      <c r="E1045" s="7">
        <v>0.07</v>
      </c>
      <c r="F1045" s="7">
        <v>0.08</v>
      </c>
      <c r="G1045" s="7">
        <v>0.1</v>
      </c>
      <c r="H1045" s="7">
        <v>0.15</v>
      </c>
      <c r="I1045" s="7">
        <v>0.31</v>
      </c>
      <c r="J1045" s="7">
        <v>0.34</v>
      </c>
      <c r="K1045" s="7">
        <v>0.29</v>
      </c>
      <c r="L1045" s="7">
        <v>0.26</v>
      </c>
      <c r="M1045" s="7">
        <v>0.17</v>
      </c>
      <c r="N1045" s="7">
        <v>0.13</v>
      </c>
      <c r="O1045" s="7">
        <v>0.08</v>
      </c>
      <c r="P1045" s="6" t="s">
        <v>18</v>
      </c>
      <c r="Q1045" s="39" t="s">
        <v>25</v>
      </c>
      <c r="R1045" s="39" t="s">
        <v>20</v>
      </c>
      <c r="S1045" s="39" t="s">
        <v>21</v>
      </c>
      <c r="T1045" s="6" t="s">
        <v>21</v>
      </c>
    </row>
    <row r="1046" spans="1:20" ht="12.75" customHeight="1">
      <c r="A1046" s="39" t="s">
        <v>1240</v>
      </c>
      <c r="B1046" s="6" t="s">
        <v>1241</v>
      </c>
      <c r="C1046" s="6" t="s">
        <v>154</v>
      </c>
      <c r="D1046" s="7">
        <v>0.01</v>
      </c>
      <c r="E1046" s="7">
        <v>0.08</v>
      </c>
      <c r="F1046" s="7">
        <v>0.09</v>
      </c>
      <c r="G1046" s="7">
        <v>0.11</v>
      </c>
      <c r="H1046" s="7">
        <v>0.16</v>
      </c>
      <c r="I1046" s="7">
        <v>0.33</v>
      </c>
      <c r="J1046" s="7">
        <v>0.36</v>
      </c>
      <c r="K1046" s="7">
        <v>0.31</v>
      </c>
      <c r="L1046" s="7">
        <v>0.28</v>
      </c>
      <c r="M1046" s="7">
        <v>0.19</v>
      </c>
      <c r="N1046" s="7">
        <v>0.14</v>
      </c>
      <c r="O1046" s="7">
        <v>0.09</v>
      </c>
      <c r="P1046" s="6" t="s">
        <v>18</v>
      </c>
      <c r="Q1046" s="39" t="s">
        <v>25</v>
      </c>
      <c r="R1046" s="39" t="s">
        <v>20</v>
      </c>
      <c r="S1046" s="39" t="s">
        <v>21</v>
      </c>
      <c r="T1046" s="6" t="s">
        <v>21</v>
      </c>
    </row>
    <row r="1047" spans="1:20" ht="12.75" customHeight="1">
      <c r="A1047" s="39" t="s">
        <v>1242</v>
      </c>
      <c r="B1047" s="6" t="s">
        <v>1243</v>
      </c>
      <c r="C1047" s="6" t="s">
        <v>154</v>
      </c>
      <c r="D1047" s="7">
        <v>0.02</v>
      </c>
      <c r="E1047" s="7">
        <v>0.15</v>
      </c>
      <c r="F1047" s="7">
        <v>0.18</v>
      </c>
      <c r="G1047" s="7">
        <v>0.22</v>
      </c>
      <c r="H1047" s="7">
        <v>0.32</v>
      </c>
      <c r="I1047" s="7">
        <v>0.66</v>
      </c>
      <c r="J1047" s="7">
        <v>0.72</v>
      </c>
      <c r="K1047" s="7">
        <v>0.62</v>
      </c>
      <c r="L1047" s="7">
        <v>0.56</v>
      </c>
      <c r="M1047" s="7">
        <v>0.37</v>
      </c>
      <c r="N1047" s="7">
        <v>0.29</v>
      </c>
      <c r="O1047" s="7">
        <v>0.18</v>
      </c>
      <c r="P1047" s="6" t="s">
        <v>18</v>
      </c>
      <c r="Q1047" s="39" t="s">
        <v>25</v>
      </c>
      <c r="R1047" s="39" t="s">
        <v>20</v>
      </c>
      <c r="S1047" s="39" t="s">
        <v>21</v>
      </c>
      <c r="T1047" s="6" t="s">
        <v>21</v>
      </c>
    </row>
    <row r="1048" spans="1:20" ht="12.75" customHeight="1">
      <c r="A1048" s="40" t="s">
        <v>1244</v>
      </c>
      <c r="B1048" s="6" t="s">
        <v>1245</v>
      </c>
      <c r="C1048" s="6" t="s">
        <v>103</v>
      </c>
      <c r="D1048" s="7">
        <v>0</v>
      </c>
      <c r="E1048" s="7">
        <v>0</v>
      </c>
      <c r="F1048" s="7">
        <v>0</v>
      </c>
      <c r="G1048" s="7">
        <v>0.49</v>
      </c>
      <c r="H1048" s="7">
        <v>0.16</v>
      </c>
      <c r="I1048" s="7">
        <v>0.19</v>
      </c>
      <c r="J1048" s="7">
        <v>0.75</v>
      </c>
      <c r="K1048" s="7">
        <v>0.54</v>
      </c>
      <c r="L1048" s="7">
        <v>0.09</v>
      </c>
      <c r="M1048" s="7">
        <v>0</v>
      </c>
      <c r="N1048" s="7">
        <v>0</v>
      </c>
      <c r="O1048" s="7">
        <v>0</v>
      </c>
      <c r="P1048" s="6" t="s">
        <v>18</v>
      </c>
      <c r="Q1048" s="39" t="s">
        <v>19</v>
      </c>
      <c r="R1048" s="39" t="s">
        <v>20</v>
      </c>
      <c r="S1048" s="39" t="s">
        <v>21</v>
      </c>
      <c r="T1048" s="6" t="s">
        <v>21</v>
      </c>
    </row>
    <row r="1049" spans="1:20" ht="12.75" customHeight="1">
      <c r="A1049" s="40" t="s">
        <v>1246</v>
      </c>
      <c r="B1049" s="6" t="s">
        <v>1247</v>
      </c>
      <c r="C1049" s="6" t="s">
        <v>37</v>
      </c>
      <c r="D1049" s="7">
        <v>4.69</v>
      </c>
      <c r="E1049" s="7">
        <v>5.15</v>
      </c>
      <c r="F1049" s="7">
        <v>3.64</v>
      </c>
      <c r="G1049" s="7">
        <v>2.94</v>
      </c>
      <c r="H1049" s="7">
        <v>3.96</v>
      </c>
      <c r="I1049" s="7">
        <v>3.38</v>
      </c>
      <c r="J1049" s="7">
        <v>2.7</v>
      </c>
      <c r="K1049" s="7">
        <v>2.44</v>
      </c>
      <c r="L1049" s="7">
        <v>3.05</v>
      </c>
      <c r="M1049" s="7">
        <v>2.26</v>
      </c>
      <c r="N1049" s="7">
        <v>2.75</v>
      </c>
      <c r="O1049" s="7">
        <v>3.79</v>
      </c>
      <c r="P1049" s="6" t="s">
        <v>18</v>
      </c>
      <c r="Q1049" s="39" t="s">
        <v>19</v>
      </c>
      <c r="R1049" s="39" t="s">
        <v>20</v>
      </c>
      <c r="S1049" s="39" t="s">
        <v>21</v>
      </c>
      <c r="T1049" s="6" t="s">
        <v>21</v>
      </c>
    </row>
    <row r="1050" spans="1:20" ht="12.75" customHeight="1">
      <c r="A1050" s="40" t="s">
        <v>1248</v>
      </c>
      <c r="B1050" s="6" t="s">
        <v>1249</v>
      </c>
      <c r="C1050" s="6" t="s">
        <v>37</v>
      </c>
      <c r="D1050" s="7">
        <v>0.34</v>
      </c>
      <c r="E1050" s="7">
        <v>0.43</v>
      </c>
      <c r="F1050" s="7">
        <v>0.48</v>
      </c>
      <c r="G1050" s="7">
        <v>0.42</v>
      </c>
      <c r="H1050" s="7">
        <v>0.5</v>
      </c>
      <c r="I1050" s="7">
        <v>0.39</v>
      </c>
      <c r="J1050" s="7">
        <v>0.32</v>
      </c>
      <c r="K1050" s="7">
        <v>0.23</v>
      </c>
      <c r="L1050" s="7">
        <v>0.36</v>
      </c>
      <c r="M1050" s="7">
        <v>0.12</v>
      </c>
      <c r="N1050" s="7">
        <v>0.16</v>
      </c>
      <c r="O1050" s="7">
        <v>0.22</v>
      </c>
      <c r="P1050" s="6" t="s">
        <v>18</v>
      </c>
      <c r="Q1050" s="39" t="s">
        <v>19</v>
      </c>
      <c r="R1050" s="39" t="s">
        <v>20</v>
      </c>
      <c r="S1050" s="39" t="s">
        <v>21</v>
      </c>
      <c r="T1050" s="6" t="s">
        <v>21</v>
      </c>
    </row>
    <row r="1051" spans="1:20" ht="12.75" customHeight="1">
      <c r="A1051" s="40" t="s">
        <v>1250</v>
      </c>
      <c r="B1051" s="6" t="s">
        <v>1251</v>
      </c>
      <c r="C1051" s="6" t="s">
        <v>37</v>
      </c>
      <c r="D1051" s="7">
        <v>0</v>
      </c>
      <c r="E1051" s="7">
        <v>0</v>
      </c>
      <c r="F1051" s="7">
        <v>0</v>
      </c>
      <c r="G1051" s="7">
        <v>0</v>
      </c>
      <c r="H1051" s="7">
        <v>0</v>
      </c>
      <c r="I1051" s="7">
        <v>0</v>
      </c>
      <c r="J1051" s="7">
        <v>0</v>
      </c>
      <c r="K1051" s="7">
        <v>0</v>
      </c>
      <c r="L1051" s="7">
        <v>0</v>
      </c>
      <c r="M1051" s="7">
        <v>0</v>
      </c>
      <c r="N1051" s="7">
        <v>0</v>
      </c>
      <c r="O1051" s="7">
        <v>0</v>
      </c>
      <c r="P1051" s="6" t="s">
        <v>18</v>
      </c>
      <c r="Q1051" s="39" t="s">
        <v>19</v>
      </c>
      <c r="R1051" s="39" t="s">
        <v>29</v>
      </c>
      <c r="S1051" s="39" t="s">
        <v>21</v>
      </c>
      <c r="T1051" s="6" t="s">
        <v>21</v>
      </c>
    </row>
    <row r="1052" spans="1:20" ht="12.75" customHeight="1">
      <c r="A1052" s="40" t="s">
        <v>1252</v>
      </c>
      <c r="B1052" s="6" t="s">
        <v>1253</v>
      </c>
      <c r="C1052" s="6" t="s">
        <v>37</v>
      </c>
      <c r="D1052" s="7">
        <v>0.3</v>
      </c>
      <c r="E1052" s="7">
        <v>0.31</v>
      </c>
      <c r="F1052" s="7">
        <v>0.38</v>
      </c>
      <c r="G1052" s="7">
        <v>0.46</v>
      </c>
      <c r="H1052" s="7">
        <v>0.36</v>
      </c>
      <c r="I1052" s="7">
        <v>0.38</v>
      </c>
      <c r="J1052" s="7">
        <v>0.32</v>
      </c>
      <c r="K1052" s="7">
        <v>0.29</v>
      </c>
      <c r="L1052" s="7">
        <v>0.28</v>
      </c>
      <c r="M1052" s="7">
        <v>0.23</v>
      </c>
      <c r="N1052" s="7">
        <v>0.24</v>
      </c>
      <c r="O1052" s="7">
        <v>0.29</v>
      </c>
      <c r="P1052" s="6" t="s">
        <v>18</v>
      </c>
      <c r="Q1052" s="39" t="s">
        <v>19</v>
      </c>
      <c r="R1052" s="39" t="s">
        <v>20</v>
      </c>
      <c r="S1052" s="39" t="s">
        <v>21</v>
      </c>
      <c r="T1052" s="6" t="s">
        <v>21</v>
      </c>
    </row>
    <row r="1053" spans="1:20" ht="12.75" customHeight="1">
      <c r="A1053" s="40" t="s">
        <v>1254</v>
      </c>
      <c r="B1053" s="6" t="s">
        <v>2337</v>
      </c>
      <c r="C1053" s="6" t="s">
        <v>37</v>
      </c>
      <c r="D1053" s="7">
        <v>0.47</v>
      </c>
      <c r="E1053" s="7">
        <v>0.45</v>
      </c>
      <c r="F1053" s="7">
        <v>0.51</v>
      </c>
      <c r="G1053" s="7">
        <v>0.4</v>
      </c>
      <c r="H1053" s="7">
        <v>0.46</v>
      </c>
      <c r="I1053" s="7">
        <v>0.35</v>
      </c>
      <c r="J1053" s="7">
        <v>0.3</v>
      </c>
      <c r="K1053" s="7">
        <v>0.27</v>
      </c>
      <c r="L1053" s="7">
        <v>0.27</v>
      </c>
      <c r="M1053" s="7">
        <v>0.24</v>
      </c>
      <c r="N1053" s="7">
        <v>0.22</v>
      </c>
      <c r="O1053" s="7">
        <v>0.26</v>
      </c>
      <c r="P1053" s="6" t="s">
        <v>18</v>
      </c>
      <c r="Q1053" s="39" t="s">
        <v>19</v>
      </c>
      <c r="R1053" s="39" t="s">
        <v>20</v>
      </c>
      <c r="S1053" s="39" t="s">
        <v>21</v>
      </c>
      <c r="T1053" s="6" t="s">
        <v>21</v>
      </c>
    </row>
    <row r="1054" spans="1:20" ht="12.75" customHeight="1">
      <c r="A1054" s="40" t="s">
        <v>1255</v>
      </c>
      <c r="B1054" s="6" t="s">
        <v>1255</v>
      </c>
      <c r="C1054" s="6" t="s">
        <v>37</v>
      </c>
      <c r="D1054" s="7">
        <v>0.15</v>
      </c>
      <c r="E1054" s="7">
        <v>0.15</v>
      </c>
      <c r="F1054" s="7">
        <v>0.15</v>
      </c>
      <c r="G1054" s="7">
        <v>0.15</v>
      </c>
      <c r="H1054" s="7">
        <v>0.15</v>
      </c>
      <c r="I1054" s="7">
        <v>0.15</v>
      </c>
      <c r="J1054" s="7">
        <v>0.15</v>
      </c>
      <c r="K1054" s="7">
        <v>0.05</v>
      </c>
      <c r="L1054" s="7">
        <v>0.03</v>
      </c>
      <c r="M1054" s="7">
        <v>0.02</v>
      </c>
      <c r="N1054" s="7">
        <v>0.04</v>
      </c>
      <c r="O1054" s="7">
        <v>0.06</v>
      </c>
      <c r="P1054" s="6" t="s">
        <v>18</v>
      </c>
      <c r="Q1054" s="39" t="s">
        <v>19</v>
      </c>
      <c r="R1054" s="39" t="s">
        <v>20</v>
      </c>
      <c r="S1054" s="39" t="s">
        <v>21</v>
      </c>
      <c r="T1054" s="6" t="s">
        <v>21</v>
      </c>
    </row>
    <row r="1055" spans="1:20" ht="12.75" customHeight="1">
      <c r="A1055" s="39" t="s">
        <v>1398</v>
      </c>
      <c r="B1055" s="6" t="s">
        <v>1437</v>
      </c>
      <c r="C1055" s="6" t="s">
        <v>37</v>
      </c>
      <c r="D1055" s="7">
        <v>2.47</v>
      </c>
      <c r="E1055" s="7">
        <v>2.63</v>
      </c>
      <c r="F1055" s="7">
        <v>2.31</v>
      </c>
      <c r="G1055" s="7">
        <v>2.21</v>
      </c>
      <c r="H1055" s="7">
        <v>2.35</v>
      </c>
      <c r="I1055" s="7">
        <v>2.16</v>
      </c>
      <c r="J1055" s="7">
        <v>2</v>
      </c>
      <c r="K1055" s="7">
        <v>1.52</v>
      </c>
      <c r="L1055" s="7">
        <v>1.57</v>
      </c>
      <c r="M1055" s="7">
        <v>1.46</v>
      </c>
      <c r="N1055" s="7">
        <v>1.97</v>
      </c>
      <c r="O1055" s="7">
        <v>2.38</v>
      </c>
      <c r="P1055" s="6" t="s">
        <v>18</v>
      </c>
      <c r="Q1055" s="39" t="s">
        <v>25</v>
      </c>
      <c r="R1055" s="39" t="s">
        <v>20</v>
      </c>
      <c r="S1055" s="39" t="s">
        <v>21</v>
      </c>
      <c r="T1055" s="6" t="s">
        <v>21</v>
      </c>
    </row>
    <row r="1056" spans="1:20" ht="12.75" customHeight="1">
      <c r="A1056" s="39" t="s">
        <v>1256</v>
      </c>
      <c r="B1056" s="6" t="s">
        <v>1257</v>
      </c>
      <c r="C1056" s="6" t="s">
        <v>37</v>
      </c>
      <c r="D1056" s="7">
        <v>22.78</v>
      </c>
      <c r="E1056" s="7">
        <v>24.23</v>
      </c>
      <c r="F1056" s="7">
        <v>21.29</v>
      </c>
      <c r="G1056" s="7">
        <v>20.39</v>
      </c>
      <c r="H1056" s="7">
        <v>21.69</v>
      </c>
      <c r="I1056" s="7">
        <v>19.88</v>
      </c>
      <c r="J1056" s="7">
        <v>18.47</v>
      </c>
      <c r="K1056" s="7">
        <v>14.03</v>
      </c>
      <c r="L1056" s="7">
        <v>14.5</v>
      </c>
      <c r="M1056" s="7">
        <v>13.45</v>
      </c>
      <c r="N1056" s="7">
        <v>18.12</v>
      </c>
      <c r="O1056" s="7">
        <v>21.95</v>
      </c>
      <c r="P1056" s="6" t="s">
        <v>18</v>
      </c>
      <c r="Q1056" s="39" t="s">
        <v>25</v>
      </c>
      <c r="R1056" s="39" t="s">
        <v>20</v>
      </c>
      <c r="S1056" s="39" t="s">
        <v>21</v>
      </c>
      <c r="T1056" s="6" t="s">
        <v>21</v>
      </c>
    </row>
    <row r="1057" spans="1:20" ht="12.75" customHeight="1">
      <c r="A1057" s="39" t="s">
        <v>1258</v>
      </c>
      <c r="B1057" s="6" t="s">
        <v>1259</v>
      </c>
      <c r="C1057" s="6" t="s">
        <v>37</v>
      </c>
      <c r="D1057" s="7">
        <v>22.33</v>
      </c>
      <c r="E1057" s="7">
        <v>23.75</v>
      </c>
      <c r="F1057" s="7">
        <v>20.86</v>
      </c>
      <c r="G1057" s="7">
        <v>19.99</v>
      </c>
      <c r="H1057" s="7">
        <v>21.26</v>
      </c>
      <c r="I1057" s="7">
        <v>19.48</v>
      </c>
      <c r="J1057" s="7">
        <v>18.1</v>
      </c>
      <c r="K1057" s="7">
        <v>13.75</v>
      </c>
      <c r="L1057" s="7">
        <v>14.21</v>
      </c>
      <c r="M1057" s="7">
        <v>13.18</v>
      </c>
      <c r="N1057" s="7">
        <v>17.76</v>
      </c>
      <c r="O1057" s="7">
        <v>21.52</v>
      </c>
      <c r="P1057" s="6" t="s">
        <v>18</v>
      </c>
      <c r="Q1057" s="39" t="s">
        <v>25</v>
      </c>
      <c r="R1057" s="39" t="s">
        <v>20</v>
      </c>
      <c r="S1057" s="39" t="s">
        <v>21</v>
      </c>
      <c r="T1057" s="6" t="s">
        <v>21</v>
      </c>
    </row>
    <row r="1058" spans="1:20" ht="12.75" customHeight="1">
      <c r="A1058" s="39" t="s">
        <v>1260</v>
      </c>
      <c r="B1058" s="6" t="s">
        <v>1261</v>
      </c>
      <c r="C1058" s="6" t="s">
        <v>37</v>
      </c>
      <c r="D1058" s="7">
        <v>7.5</v>
      </c>
      <c r="E1058" s="7">
        <v>7.98</v>
      </c>
      <c r="F1058" s="7">
        <v>7.01</v>
      </c>
      <c r="G1058" s="7">
        <v>6.72</v>
      </c>
      <c r="H1058" s="7">
        <v>7.14</v>
      </c>
      <c r="I1058" s="7">
        <v>6.55</v>
      </c>
      <c r="J1058" s="7">
        <v>6.08</v>
      </c>
      <c r="K1058" s="7">
        <v>4.62</v>
      </c>
      <c r="L1058" s="7">
        <v>4.77</v>
      </c>
      <c r="M1058" s="7">
        <v>4.43</v>
      </c>
      <c r="N1058" s="7">
        <v>5.97</v>
      </c>
      <c r="O1058" s="7">
        <v>7.23</v>
      </c>
      <c r="P1058" s="6" t="s">
        <v>18</v>
      </c>
      <c r="Q1058" s="39" t="s">
        <v>25</v>
      </c>
      <c r="R1058" s="39" t="s">
        <v>20</v>
      </c>
      <c r="S1058" s="39" t="s">
        <v>21</v>
      </c>
      <c r="T1058" s="6" t="s">
        <v>21</v>
      </c>
    </row>
    <row r="1059" spans="1:20" ht="12.75" customHeight="1">
      <c r="A1059" s="39" t="s">
        <v>1262</v>
      </c>
      <c r="B1059" s="6" t="s">
        <v>1263</v>
      </c>
      <c r="C1059" s="6" t="s">
        <v>37</v>
      </c>
      <c r="D1059" s="7">
        <v>3.71</v>
      </c>
      <c r="E1059" s="7">
        <v>3.95</v>
      </c>
      <c r="F1059" s="7">
        <v>3.47</v>
      </c>
      <c r="G1059" s="7">
        <v>3.32</v>
      </c>
      <c r="H1059" s="7">
        <v>3.53</v>
      </c>
      <c r="I1059" s="7">
        <v>3.24</v>
      </c>
      <c r="J1059" s="7">
        <v>3.01</v>
      </c>
      <c r="K1059" s="7">
        <v>2.29</v>
      </c>
      <c r="L1059" s="7">
        <v>2.36</v>
      </c>
      <c r="M1059" s="7">
        <v>2.19</v>
      </c>
      <c r="N1059" s="7">
        <v>2.95</v>
      </c>
      <c r="O1059" s="7">
        <v>3.58</v>
      </c>
      <c r="P1059" s="6" t="s">
        <v>18</v>
      </c>
      <c r="Q1059" s="39" t="s">
        <v>25</v>
      </c>
      <c r="R1059" s="39" t="s">
        <v>20</v>
      </c>
      <c r="S1059" s="39" t="s">
        <v>21</v>
      </c>
      <c r="T1059" s="6" t="s">
        <v>21</v>
      </c>
    </row>
    <row r="1060" spans="1:20" ht="12.75" customHeight="1">
      <c r="A1060" s="6" t="s">
        <v>1582</v>
      </c>
      <c r="B1060" s="6" t="s">
        <v>1583</v>
      </c>
      <c r="C1060" s="6" t="s">
        <v>154</v>
      </c>
      <c r="D1060" s="7">
        <v>10</v>
      </c>
      <c r="E1060" s="7">
        <v>10</v>
      </c>
      <c r="F1060" s="7">
        <v>10</v>
      </c>
      <c r="G1060" s="7">
        <v>10</v>
      </c>
      <c r="H1060" s="7">
        <v>10</v>
      </c>
      <c r="I1060" s="7">
        <v>10</v>
      </c>
      <c r="J1060" s="7">
        <v>10</v>
      </c>
      <c r="K1060" s="7">
        <v>10</v>
      </c>
      <c r="L1060" s="7">
        <v>10</v>
      </c>
      <c r="M1060" s="7">
        <v>10</v>
      </c>
      <c r="N1060" s="7">
        <v>10</v>
      </c>
      <c r="O1060" s="7">
        <v>10</v>
      </c>
      <c r="P1060" s="6" t="s">
        <v>31</v>
      </c>
      <c r="Q1060" s="39" t="s">
        <v>25</v>
      </c>
      <c r="R1060" s="4" t="s">
        <v>286</v>
      </c>
      <c r="S1060" s="49">
        <v>30</v>
      </c>
      <c r="T1060" s="4"/>
    </row>
    <row r="1061" spans="1:20" ht="12.75" customHeight="1">
      <c r="A1061" s="40" t="s">
        <v>1264</v>
      </c>
      <c r="B1061" s="6" t="s">
        <v>1265</v>
      </c>
      <c r="C1061" s="6" t="s">
        <v>37</v>
      </c>
      <c r="D1061" s="7">
        <v>25.08</v>
      </c>
      <c r="E1061" s="7">
        <v>25.07</v>
      </c>
      <c r="F1061" s="7">
        <v>24.79</v>
      </c>
      <c r="G1061" s="7">
        <v>22.47</v>
      </c>
      <c r="H1061" s="7">
        <v>24.7</v>
      </c>
      <c r="I1061" s="7">
        <v>24.71</v>
      </c>
      <c r="J1061" s="7">
        <v>24.08</v>
      </c>
      <c r="K1061" s="7">
        <v>24.52</v>
      </c>
      <c r="L1061" s="7">
        <v>24.31</v>
      </c>
      <c r="M1061" s="7">
        <v>23.59</v>
      </c>
      <c r="N1061" s="7">
        <v>14.1</v>
      </c>
      <c r="O1061" s="7">
        <v>24.59</v>
      </c>
      <c r="P1061" s="6" t="s">
        <v>18</v>
      </c>
      <c r="Q1061" s="39" t="s">
        <v>19</v>
      </c>
      <c r="R1061" s="39" t="s">
        <v>20</v>
      </c>
      <c r="S1061" s="39" t="s">
        <v>21</v>
      </c>
      <c r="T1061" s="6" t="s">
        <v>21</v>
      </c>
    </row>
    <row r="1062" spans="1:20" ht="12.75" customHeight="1">
      <c r="A1062" s="6" t="s">
        <v>1946</v>
      </c>
      <c r="B1062" s="6" t="s">
        <v>2338</v>
      </c>
      <c r="C1062" s="6" t="s">
        <v>39</v>
      </c>
      <c r="D1062" s="7">
        <v>96.43</v>
      </c>
      <c r="E1062" s="7">
        <v>96.43</v>
      </c>
      <c r="F1062" s="7">
        <v>96.43</v>
      </c>
      <c r="G1062" s="7">
        <v>96.43</v>
      </c>
      <c r="H1062" s="7">
        <v>96.43</v>
      </c>
      <c r="I1062" s="7">
        <v>96.43</v>
      </c>
      <c r="J1062" s="7">
        <v>96.43</v>
      </c>
      <c r="K1062" s="7">
        <v>96.43</v>
      </c>
      <c r="L1062" s="7">
        <v>96.43</v>
      </c>
      <c r="M1062" s="7">
        <v>96.43</v>
      </c>
      <c r="N1062" s="7">
        <v>96.43</v>
      </c>
      <c r="O1062" s="7">
        <v>96.43</v>
      </c>
      <c r="P1062" s="6" t="s">
        <v>31</v>
      </c>
      <c r="Q1062" s="39" t="s">
        <v>25</v>
      </c>
      <c r="R1062" s="39" t="s">
        <v>20</v>
      </c>
      <c r="S1062" s="39" t="s">
        <v>21</v>
      </c>
      <c r="T1062" s="6" t="s">
        <v>21</v>
      </c>
    </row>
    <row r="1063" spans="1:20" ht="12.75" customHeight="1">
      <c r="A1063" s="6" t="s">
        <v>1947</v>
      </c>
      <c r="B1063" s="6" t="s">
        <v>2339</v>
      </c>
      <c r="C1063" s="6" t="s">
        <v>39</v>
      </c>
      <c r="D1063" s="7">
        <v>96.91</v>
      </c>
      <c r="E1063" s="7">
        <v>96.91</v>
      </c>
      <c r="F1063" s="7">
        <v>96.91</v>
      </c>
      <c r="G1063" s="7">
        <v>96.91</v>
      </c>
      <c r="H1063" s="7">
        <v>96.91</v>
      </c>
      <c r="I1063" s="7">
        <v>96.91</v>
      </c>
      <c r="J1063" s="7">
        <v>96.91</v>
      </c>
      <c r="K1063" s="7">
        <v>96.91</v>
      </c>
      <c r="L1063" s="7">
        <v>96.91</v>
      </c>
      <c r="M1063" s="7">
        <v>96.91</v>
      </c>
      <c r="N1063" s="7">
        <v>96.91</v>
      </c>
      <c r="O1063" s="7">
        <v>96.91</v>
      </c>
      <c r="P1063" s="6" t="s">
        <v>31</v>
      </c>
      <c r="Q1063" s="39" t="s">
        <v>25</v>
      </c>
      <c r="R1063" s="39" t="s">
        <v>20</v>
      </c>
      <c r="S1063" s="39" t="s">
        <v>21</v>
      </c>
      <c r="T1063" s="6" t="s">
        <v>21</v>
      </c>
    </row>
    <row r="1064" spans="1:20" ht="12.75" customHeight="1">
      <c r="A1064" s="6" t="s">
        <v>1948</v>
      </c>
      <c r="B1064" s="6" t="s">
        <v>2340</v>
      </c>
      <c r="C1064" s="6" t="s">
        <v>39</v>
      </c>
      <c r="D1064" s="7">
        <v>96.65</v>
      </c>
      <c r="E1064" s="7">
        <v>96.65</v>
      </c>
      <c r="F1064" s="7">
        <v>96.65</v>
      </c>
      <c r="G1064" s="7">
        <v>96.65</v>
      </c>
      <c r="H1064" s="7">
        <v>96.65</v>
      </c>
      <c r="I1064" s="7">
        <v>96.65</v>
      </c>
      <c r="J1064" s="7">
        <v>96.65</v>
      </c>
      <c r="K1064" s="7">
        <v>96.65</v>
      </c>
      <c r="L1064" s="7">
        <v>96.65</v>
      </c>
      <c r="M1064" s="7">
        <v>96.65</v>
      </c>
      <c r="N1064" s="7">
        <v>96.65</v>
      </c>
      <c r="O1064" s="7">
        <v>96.65</v>
      </c>
      <c r="P1064" s="6" t="s">
        <v>31</v>
      </c>
      <c r="Q1064" s="39" t="s">
        <v>25</v>
      </c>
      <c r="R1064" s="39" t="s">
        <v>20</v>
      </c>
      <c r="S1064" s="39" t="s">
        <v>21</v>
      </c>
      <c r="T1064" s="6" t="s">
        <v>21</v>
      </c>
    </row>
    <row r="1065" spans="1:20" ht="12.75" customHeight="1">
      <c r="A1065" s="6" t="s">
        <v>1949</v>
      </c>
      <c r="B1065" s="6" t="s">
        <v>2341</v>
      </c>
      <c r="C1065" s="6" t="s">
        <v>39</v>
      </c>
      <c r="D1065" s="7">
        <v>96.49</v>
      </c>
      <c r="E1065" s="7">
        <v>96.49</v>
      </c>
      <c r="F1065" s="7">
        <v>96.49</v>
      </c>
      <c r="G1065" s="7">
        <v>96.49</v>
      </c>
      <c r="H1065" s="7">
        <v>96.49</v>
      </c>
      <c r="I1065" s="7">
        <v>96.49</v>
      </c>
      <c r="J1065" s="7">
        <v>96.49</v>
      </c>
      <c r="K1065" s="7">
        <v>96.49</v>
      </c>
      <c r="L1065" s="7">
        <v>96.49</v>
      </c>
      <c r="M1065" s="7">
        <v>96.49</v>
      </c>
      <c r="N1065" s="7">
        <v>96.49</v>
      </c>
      <c r="O1065" s="7">
        <v>96.49</v>
      </c>
      <c r="P1065" s="6" t="s">
        <v>31</v>
      </c>
      <c r="Q1065" s="39" t="s">
        <v>25</v>
      </c>
      <c r="R1065" s="39" t="s">
        <v>20</v>
      </c>
      <c r="S1065" s="39" t="s">
        <v>21</v>
      </c>
      <c r="T1065" s="6" t="s">
        <v>21</v>
      </c>
    </row>
    <row r="1066" spans="1:20" ht="12.75" customHeight="1">
      <c r="A1066" s="6" t="s">
        <v>1950</v>
      </c>
      <c r="B1066" s="6" t="s">
        <v>2342</v>
      </c>
      <c r="C1066" s="6" t="s">
        <v>39</v>
      </c>
      <c r="D1066" s="7">
        <v>96.65</v>
      </c>
      <c r="E1066" s="7">
        <v>96.65</v>
      </c>
      <c r="F1066" s="7">
        <v>96.65</v>
      </c>
      <c r="G1066" s="7">
        <v>96.65</v>
      </c>
      <c r="H1066" s="7">
        <v>96.65</v>
      </c>
      <c r="I1066" s="7">
        <v>96.65</v>
      </c>
      <c r="J1066" s="7">
        <v>96.65</v>
      </c>
      <c r="K1066" s="7">
        <v>96.65</v>
      </c>
      <c r="L1066" s="7">
        <v>96.65</v>
      </c>
      <c r="M1066" s="7">
        <v>96.65</v>
      </c>
      <c r="N1066" s="7">
        <v>96.65</v>
      </c>
      <c r="O1066" s="7">
        <v>96.65</v>
      </c>
      <c r="P1066" s="6" t="s">
        <v>31</v>
      </c>
      <c r="Q1066" s="39" t="s">
        <v>25</v>
      </c>
      <c r="R1066" s="39" t="s">
        <v>20</v>
      </c>
      <c r="S1066" s="39" t="s">
        <v>21</v>
      </c>
      <c r="T1066" s="6" t="s">
        <v>21</v>
      </c>
    </row>
    <row r="1067" spans="1:20" ht="12.75" customHeight="1">
      <c r="A1067" s="39" t="s">
        <v>1266</v>
      </c>
      <c r="B1067" s="6" t="s">
        <v>1267</v>
      </c>
      <c r="C1067" s="6" t="s">
        <v>39</v>
      </c>
      <c r="D1067" s="7">
        <v>0</v>
      </c>
      <c r="E1067" s="7">
        <v>0</v>
      </c>
      <c r="F1067" s="7">
        <v>0</v>
      </c>
      <c r="G1067" s="7">
        <v>0</v>
      </c>
      <c r="H1067" s="7">
        <v>0</v>
      </c>
      <c r="I1067" s="7">
        <v>0</v>
      </c>
      <c r="J1067" s="7">
        <v>0</v>
      </c>
      <c r="K1067" s="7">
        <v>0</v>
      </c>
      <c r="L1067" s="7">
        <v>0</v>
      </c>
      <c r="M1067" s="7">
        <v>0</v>
      </c>
      <c r="N1067" s="7">
        <v>0</v>
      </c>
      <c r="O1067" s="7">
        <v>0</v>
      </c>
      <c r="P1067" s="6" t="s">
        <v>18</v>
      </c>
      <c r="Q1067" s="39" t="s">
        <v>25</v>
      </c>
      <c r="R1067" s="39" t="s">
        <v>29</v>
      </c>
      <c r="S1067" s="39" t="s">
        <v>21</v>
      </c>
      <c r="T1067" s="6" t="s">
        <v>21</v>
      </c>
    </row>
    <row r="1068" spans="1:20" ht="12.75" customHeight="1">
      <c r="A1068" s="40" t="s">
        <v>1268</v>
      </c>
      <c r="B1068" s="6" t="s">
        <v>1269</v>
      </c>
      <c r="C1068" s="6" t="s">
        <v>39</v>
      </c>
      <c r="D1068" s="7">
        <v>24.29</v>
      </c>
      <c r="E1068" s="7">
        <v>24.59</v>
      </c>
      <c r="F1068" s="7">
        <v>24.45</v>
      </c>
      <c r="G1068" s="7">
        <v>23.57</v>
      </c>
      <c r="H1068" s="7">
        <v>14.5</v>
      </c>
      <c r="I1068" s="7">
        <v>23.88</v>
      </c>
      <c r="J1068" s="7">
        <v>23.82</v>
      </c>
      <c r="K1068" s="7">
        <v>23.67</v>
      </c>
      <c r="L1068" s="7">
        <v>23.62</v>
      </c>
      <c r="M1068" s="7">
        <v>23.04</v>
      </c>
      <c r="N1068" s="7">
        <v>22.82</v>
      </c>
      <c r="O1068" s="7">
        <v>22.74</v>
      </c>
      <c r="P1068" s="6" t="s">
        <v>18</v>
      </c>
      <c r="Q1068" s="39" t="s">
        <v>25</v>
      </c>
      <c r="R1068" s="39" t="s">
        <v>20</v>
      </c>
      <c r="S1068" s="39" t="s">
        <v>21</v>
      </c>
      <c r="T1068" s="6" t="s">
        <v>21</v>
      </c>
    </row>
    <row r="1069" spans="1:20" ht="12.75" customHeight="1">
      <c r="A1069" s="40" t="s">
        <v>1270</v>
      </c>
      <c r="B1069" s="6" t="s">
        <v>1271</v>
      </c>
      <c r="C1069" s="6" t="s">
        <v>39</v>
      </c>
      <c r="D1069" s="7">
        <v>4.87</v>
      </c>
      <c r="E1069" s="7">
        <v>5.02</v>
      </c>
      <c r="F1069" s="7">
        <v>5.52</v>
      </c>
      <c r="G1069" s="7">
        <v>5.44</v>
      </c>
      <c r="H1069" s="7">
        <v>5.34</v>
      </c>
      <c r="I1069" s="7">
        <v>5.31</v>
      </c>
      <c r="J1069" s="7">
        <v>5.25</v>
      </c>
      <c r="K1069" s="7">
        <v>5.22</v>
      </c>
      <c r="L1069" s="7">
        <v>5.21</v>
      </c>
      <c r="M1069" s="7">
        <v>4.99</v>
      </c>
      <c r="N1069" s="7">
        <v>5.18</v>
      </c>
      <c r="O1069" s="7">
        <v>5.15</v>
      </c>
      <c r="P1069" s="6" t="s">
        <v>18</v>
      </c>
      <c r="Q1069" s="39" t="s">
        <v>25</v>
      </c>
      <c r="R1069" s="39" t="s">
        <v>20</v>
      </c>
      <c r="S1069" s="39" t="s">
        <v>21</v>
      </c>
      <c r="T1069" s="6" t="s">
        <v>21</v>
      </c>
    </row>
    <row r="1070" spans="1:19" ht="12.75" customHeight="1">
      <c r="A1070" s="6" t="s">
        <v>1951</v>
      </c>
      <c r="B1070" s="6" t="s">
        <v>2343</v>
      </c>
      <c r="C1070" s="6" t="s">
        <v>23</v>
      </c>
      <c r="D1070" s="7">
        <v>41.43</v>
      </c>
      <c r="E1070" s="7">
        <v>44.6</v>
      </c>
      <c r="F1070" s="7">
        <v>40.32</v>
      </c>
      <c r="G1070" s="7">
        <v>41.58</v>
      </c>
      <c r="H1070" s="7">
        <v>41.36</v>
      </c>
      <c r="I1070" s="7">
        <v>42.74</v>
      </c>
      <c r="J1070" s="7">
        <v>41.3</v>
      </c>
      <c r="K1070" s="7">
        <v>40.92</v>
      </c>
      <c r="L1070" s="7">
        <v>42.54</v>
      </c>
      <c r="M1070" s="7">
        <v>40.27</v>
      </c>
      <c r="N1070" s="7">
        <v>41.74</v>
      </c>
      <c r="O1070" s="7">
        <v>41.31</v>
      </c>
      <c r="P1070" s="6" t="s">
        <v>31</v>
      </c>
      <c r="Q1070" s="39" t="s">
        <v>25</v>
      </c>
      <c r="R1070" s="39" t="s">
        <v>20</v>
      </c>
      <c r="S1070" s="39" t="s">
        <v>21</v>
      </c>
    </row>
    <row r="1071" spans="1:20" ht="12.75" customHeight="1">
      <c r="A1071" s="39" t="s">
        <v>1272</v>
      </c>
      <c r="B1071" s="6" t="s">
        <v>1273</v>
      </c>
      <c r="C1071" s="6" t="s">
        <v>27</v>
      </c>
      <c r="D1071" s="7">
        <v>0.08</v>
      </c>
      <c r="E1071" s="7">
        <v>0.6</v>
      </c>
      <c r="F1071" s="7">
        <v>0.7</v>
      </c>
      <c r="G1071" s="7">
        <v>0.88</v>
      </c>
      <c r="H1071" s="7">
        <v>1.28</v>
      </c>
      <c r="I1071" s="7">
        <v>2.62</v>
      </c>
      <c r="J1071" s="7">
        <v>2.88</v>
      </c>
      <c r="K1071" s="7">
        <v>2.48</v>
      </c>
      <c r="L1071" s="7">
        <v>2.22</v>
      </c>
      <c r="M1071" s="7">
        <v>1.48</v>
      </c>
      <c r="N1071" s="7">
        <v>1.14</v>
      </c>
      <c r="O1071" s="7">
        <v>0.7</v>
      </c>
      <c r="P1071" s="6" t="s">
        <v>18</v>
      </c>
      <c r="Q1071" s="39" t="s">
        <v>19</v>
      </c>
      <c r="R1071" s="39" t="s">
        <v>20</v>
      </c>
      <c r="S1071" s="39" t="s">
        <v>21</v>
      </c>
      <c r="T1071" s="6" t="s">
        <v>21</v>
      </c>
    </row>
    <row r="1072" spans="1:20" ht="12.75" customHeight="1">
      <c r="A1072" s="39" t="s">
        <v>1274</v>
      </c>
      <c r="B1072" s="6" t="s">
        <v>1275</v>
      </c>
      <c r="C1072" s="6" t="s">
        <v>27</v>
      </c>
      <c r="D1072" s="7">
        <v>0.08</v>
      </c>
      <c r="E1072" s="7">
        <v>0.59</v>
      </c>
      <c r="F1072" s="7">
        <v>0.69</v>
      </c>
      <c r="G1072" s="7">
        <v>0.87</v>
      </c>
      <c r="H1072" s="7">
        <v>1.26</v>
      </c>
      <c r="I1072" s="7">
        <v>2.59</v>
      </c>
      <c r="J1072" s="7">
        <v>2.84</v>
      </c>
      <c r="K1072" s="7">
        <v>2.45</v>
      </c>
      <c r="L1072" s="7">
        <v>2.19</v>
      </c>
      <c r="M1072" s="7">
        <v>1.46</v>
      </c>
      <c r="N1072" s="7">
        <v>1.13</v>
      </c>
      <c r="O1072" s="7">
        <v>0.69</v>
      </c>
      <c r="P1072" s="6" t="s">
        <v>18</v>
      </c>
      <c r="Q1072" s="39" t="s">
        <v>19</v>
      </c>
      <c r="R1072" s="39" t="s">
        <v>20</v>
      </c>
      <c r="S1072" s="39" t="s">
        <v>21</v>
      </c>
      <c r="T1072" s="6" t="s">
        <v>21</v>
      </c>
    </row>
    <row r="1073" spans="1:20" ht="12.75" customHeight="1">
      <c r="A1073" s="6" t="s">
        <v>1952</v>
      </c>
      <c r="B1073" s="6" t="s">
        <v>2344</v>
      </c>
      <c r="C1073" s="6" t="s">
        <v>41</v>
      </c>
      <c r="D1073" s="7">
        <v>60</v>
      </c>
      <c r="E1073" s="7">
        <v>60</v>
      </c>
      <c r="F1073" s="7">
        <v>60</v>
      </c>
      <c r="G1073" s="7">
        <v>60</v>
      </c>
      <c r="H1073" s="7">
        <v>60</v>
      </c>
      <c r="I1073" s="7">
        <v>60</v>
      </c>
      <c r="J1073" s="7">
        <v>60</v>
      </c>
      <c r="K1073" s="7">
        <v>60</v>
      </c>
      <c r="L1073" s="7">
        <v>60</v>
      </c>
      <c r="M1073" s="7">
        <v>60</v>
      </c>
      <c r="N1073" s="7">
        <v>60</v>
      </c>
      <c r="O1073" s="7">
        <v>60</v>
      </c>
      <c r="P1073" s="6" t="s">
        <v>31</v>
      </c>
      <c r="Q1073" s="39" t="s">
        <v>19</v>
      </c>
      <c r="R1073" s="39" t="s">
        <v>20</v>
      </c>
      <c r="S1073" s="39" t="s">
        <v>21</v>
      </c>
      <c r="T1073" s="6" t="s">
        <v>21</v>
      </c>
    </row>
    <row r="1074" spans="1:19" ht="12.75" customHeight="1">
      <c r="A1074" s="40" t="s">
        <v>1276</v>
      </c>
      <c r="B1074" s="6" t="s">
        <v>1277</v>
      </c>
      <c r="C1074" s="6" t="s">
        <v>37</v>
      </c>
      <c r="D1074" s="75">
        <f>VLOOKUP($A1074,'[1]2023 NQC List'!$A:$AF,21,FALSE)</f>
        <v>4.02</v>
      </c>
      <c r="E1074" s="75">
        <f>VLOOKUP($A1074,'[1]2023 NQC List'!$A:$AF,22,FALSE)</f>
        <v>3.99</v>
      </c>
      <c r="F1074" s="75">
        <f>VLOOKUP($A1074,'[1]2023 NQC List'!$A:$AF,23,FALSE)</f>
        <v>3.99</v>
      </c>
      <c r="G1074" s="75">
        <f>VLOOKUP($A1074,'[1]2023 NQC List'!$A:$AF,24,FALSE)</f>
        <v>3.69</v>
      </c>
      <c r="H1074" s="75">
        <f>VLOOKUP($A1074,'[1]2023 NQC List'!$A:$AF,25,FALSE)</f>
        <v>4</v>
      </c>
      <c r="I1074" s="75">
        <f>VLOOKUP($A1074,'[1]2023 NQC List'!$A:$AF,26,FALSE)</f>
        <v>4.01</v>
      </c>
      <c r="J1074" s="75">
        <f>VLOOKUP($A1074,'[1]2023 NQC List'!$A:$AF,27,FALSE)</f>
        <v>4</v>
      </c>
      <c r="K1074" s="75">
        <f>VLOOKUP($A1074,'[1]2023 NQC List'!$A:$AF,28,FALSE)</f>
        <v>3.91</v>
      </c>
      <c r="L1074" s="75">
        <f>VLOOKUP($A1074,'[1]2023 NQC List'!$A:$AF,29,FALSE)</f>
        <v>4</v>
      </c>
      <c r="M1074" s="75">
        <f>VLOOKUP($A1074,'[1]2023 NQC List'!$A:$AF,30,FALSE)</f>
        <v>4.05</v>
      </c>
      <c r="N1074" s="75">
        <f>VLOOKUP($A1074,'[1]2023 NQC List'!$A:$AF,31,FALSE)</f>
        <v>4.05</v>
      </c>
      <c r="O1074" s="75">
        <f>VLOOKUP($A1074,'[1]2023 NQC List'!$A:$AF,32,FALSE)</f>
        <v>4.03</v>
      </c>
      <c r="P1074" s="6" t="s">
        <v>18</v>
      </c>
      <c r="Q1074" s="39" t="s">
        <v>19</v>
      </c>
      <c r="R1074" s="39" t="s">
        <v>20</v>
      </c>
      <c r="S1074" s="39" t="s">
        <v>21</v>
      </c>
    </row>
    <row r="1075" spans="1:20" ht="12.75" customHeight="1">
      <c r="A1075" s="6" t="s">
        <v>1953</v>
      </c>
      <c r="B1075" s="6" t="s">
        <v>2345</v>
      </c>
      <c r="C1075" s="6" t="s">
        <v>37</v>
      </c>
      <c r="D1075" s="7">
        <v>9.28</v>
      </c>
      <c r="E1075" s="7">
        <v>5.44</v>
      </c>
      <c r="F1075" s="7">
        <v>8.4</v>
      </c>
      <c r="G1075" s="7">
        <v>2.48</v>
      </c>
      <c r="H1075" s="7">
        <v>3.6</v>
      </c>
      <c r="I1075" s="7">
        <v>10.8</v>
      </c>
      <c r="J1075" s="7">
        <v>10.4</v>
      </c>
      <c r="K1075" s="7">
        <v>11.38</v>
      </c>
      <c r="L1075" s="7">
        <v>10</v>
      </c>
      <c r="M1075" s="7">
        <v>10.24</v>
      </c>
      <c r="N1075" s="7">
        <v>10.15</v>
      </c>
      <c r="O1075" s="7">
        <v>10.08</v>
      </c>
      <c r="P1075" s="6" t="s">
        <v>31</v>
      </c>
      <c r="Q1075" s="39" t="s">
        <v>19</v>
      </c>
      <c r="R1075" s="39" t="s">
        <v>20</v>
      </c>
      <c r="S1075" s="39" t="s">
        <v>21</v>
      </c>
      <c r="T1075" s="6" t="s">
        <v>21</v>
      </c>
    </row>
    <row r="1076" spans="1:20" ht="12.75" customHeight="1">
      <c r="A1076" s="39" t="s">
        <v>1278</v>
      </c>
      <c r="B1076" s="6" t="s">
        <v>1279</v>
      </c>
      <c r="C1076" s="6" t="s">
        <v>27</v>
      </c>
      <c r="D1076" s="7">
        <v>0</v>
      </c>
      <c r="E1076" s="7">
        <v>0</v>
      </c>
      <c r="F1076" s="7">
        <v>0</v>
      </c>
      <c r="G1076" s="7">
        <v>0</v>
      </c>
      <c r="H1076" s="7">
        <v>0</v>
      </c>
      <c r="I1076" s="7">
        <v>0</v>
      </c>
      <c r="J1076" s="7">
        <v>0</v>
      </c>
      <c r="K1076" s="7">
        <v>0</v>
      </c>
      <c r="L1076" s="7">
        <v>0</v>
      </c>
      <c r="M1076" s="7">
        <v>0</v>
      </c>
      <c r="N1076" s="7">
        <v>0</v>
      </c>
      <c r="O1076" s="7">
        <v>0</v>
      </c>
      <c r="P1076" s="6" t="s">
        <v>18</v>
      </c>
      <c r="Q1076" s="39" t="s">
        <v>19</v>
      </c>
      <c r="R1076" s="39" t="s">
        <v>29</v>
      </c>
      <c r="S1076" s="39" t="s">
        <v>21</v>
      </c>
      <c r="T1076" s="6" t="s">
        <v>21</v>
      </c>
    </row>
    <row r="1077" spans="1:19" ht="12.75" customHeight="1">
      <c r="A1077" s="40" t="s">
        <v>1280</v>
      </c>
      <c r="B1077" s="6" t="s">
        <v>1281</v>
      </c>
      <c r="C1077" s="6" t="s">
        <v>41</v>
      </c>
      <c r="D1077" s="74">
        <f>VLOOKUP($A1077,'[1]2023 NQC List'!$A:$AF,21,FALSE)</f>
        <v>3.42</v>
      </c>
      <c r="E1077" s="74">
        <f>VLOOKUP($A1077,'[1]2023 NQC List'!$A:$AF,22,FALSE)</f>
        <v>3.37</v>
      </c>
      <c r="F1077" s="74">
        <f>VLOOKUP($A1077,'[1]2023 NQC List'!$A:$AF,23,FALSE)</f>
        <v>3.39</v>
      </c>
      <c r="G1077" s="74">
        <f>VLOOKUP($A1077,'[1]2023 NQC List'!$A:$AF,24,FALSE)</f>
        <v>3.26</v>
      </c>
      <c r="H1077" s="74">
        <f>VLOOKUP($A1077,'[1]2023 NQC List'!$A:$AF,25,FALSE)</f>
        <v>3.26</v>
      </c>
      <c r="I1077" s="74">
        <f>VLOOKUP($A1077,'[1]2023 NQC List'!$A:$AF,26,FALSE)</f>
        <v>3.03</v>
      </c>
      <c r="J1077" s="75">
        <f>VLOOKUP($A1077,'[1]2023 NQC List'!$A:$AF,27,FALSE)</f>
        <v>3.3</v>
      </c>
      <c r="K1077" s="74">
        <f>VLOOKUP($A1077,'[1]2023 NQC List'!$A:$AF,28,FALSE)</f>
        <v>3.13</v>
      </c>
      <c r="L1077" s="74">
        <f>VLOOKUP($A1077,'[1]2023 NQC List'!$A:$AF,29,FALSE)</f>
        <v>3.28</v>
      </c>
      <c r="M1077" s="74">
        <f>VLOOKUP($A1077,'[1]2023 NQC List'!$A:$AF,30,FALSE)</f>
        <v>3.35</v>
      </c>
      <c r="N1077" s="74">
        <f>VLOOKUP($A1077,'[1]2023 NQC List'!$A:$AF,31,FALSE)</f>
        <v>3.41</v>
      </c>
      <c r="O1077" s="74">
        <f>VLOOKUP($A1077,'[1]2023 NQC List'!$A:$AF,32,FALSE)</f>
        <v>2.72</v>
      </c>
      <c r="P1077" s="6" t="s">
        <v>18</v>
      </c>
      <c r="Q1077" s="39" t="s">
        <v>19</v>
      </c>
      <c r="R1077" s="39" t="s">
        <v>20</v>
      </c>
      <c r="S1077" s="39" t="s">
        <v>21</v>
      </c>
    </row>
    <row r="1078" spans="1:20" ht="12.75" customHeight="1">
      <c r="A1078" s="39" t="s">
        <v>1282</v>
      </c>
      <c r="B1078" s="6" t="s">
        <v>1283</v>
      </c>
      <c r="C1078" s="6" t="s">
        <v>27</v>
      </c>
      <c r="D1078" s="7">
        <v>0</v>
      </c>
      <c r="E1078" s="7">
        <v>0</v>
      </c>
      <c r="F1078" s="7">
        <v>0</v>
      </c>
      <c r="G1078" s="7">
        <v>0</v>
      </c>
      <c r="H1078" s="7">
        <v>0</v>
      </c>
      <c r="I1078" s="7">
        <v>0</v>
      </c>
      <c r="J1078" s="7">
        <v>0</v>
      </c>
      <c r="K1078" s="7">
        <v>0</v>
      </c>
      <c r="L1078" s="7">
        <v>0</v>
      </c>
      <c r="M1078" s="7">
        <v>0</v>
      </c>
      <c r="N1078" s="7">
        <v>0</v>
      </c>
      <c r="O1078" s="7">
        <v>0</v>
      </c>
      <c r="P1078" s="6" t="s">
        <v>18</v>
      </c>
      <c r="Q1078" s="39" t="s">
        <v>19</v>
      </c>
      <c r="R1078" s="39" t="s">
        <v>29</v>
      </c>
      <c r="S1078" s="39" t="s">
        <v>21</v>
      </c>
      <c r="T1078" s="6" t="s">
        <v>21</v>
      </c>
    </row>
    <row r="1079" spans="1:20" ht="12.75" customHeight="1">
      <c r="A1079" s="39" t="s">
        <v>1284</v>
      </c>
      <c r="B1079" s="6" t="s">
        <v>1285</v>
      </c>
      <c r="C1079" s="6" t="s">
        <v>39</v>
      </c>
      <c r="D1079" s="7">
        <v>10.87</v>
      </c>
      <c r="E1079" s="7">
        <v>11.56</v>
      </c>
      <c r="F1079" s="7">
        <v>10.16</v>
      </c>
      <c r="G1079" s="7">
        <v>9.73</v>
      </c>
      <c r="H1079" s="7">
        <v>10.35</v>
      </c>
      <c r="I1079" s="7">
        <v>9.48</v>
      </c>
      <c r="J1079" s="7">
        <v>8.81</v>
      </c>
      <c r="K1079" s="7">
        <v>6.69</v>
      </c>
      <c r="L1079" s="7">
        <v>6.92</v>
      </c>
      <c r="M1079" s="7">
        <v>6.42</v>
      </c>
      <c r="N1079" s="7">
        <v>8.65</v>
      </c>
      <c r="O1079" s="7">
        <v>10.47</v>
      </c>
      <c r="P1079" s="6" t="s">
        <v>18</v>
      </c>
      <c r="Q1079" s="39" t="s">
        <v>25</v>
      </c>
      <c r="R1079" s="39" t="s">
        <v>20</v>
      </c>
      <c r="S1079" s="39" t="s">
        <v>21</v>
      </c>
      <c r="T1079" s="6" t="s">
        <v>21</v>
      </c>
    </row>
    <row r="1080" spans="1:20" ht="12.75" customHeight="1">
      <c r="A1080" s="6" t="s">
        <v>1954</v>
      </c>
      <c r="B1080" s="6" t="s">
        <v>2346</v>
      </c>
      <c r="C1080" s="6" t="s">
        <v>41</v>
      </c>
      <c r="D1080" s="7">
        <v>3.85</v>
      </c>
      <c r="E1080" s="7">
        <v>5</v>
      </c>
      <c r="F1080" s="7">
        <v>4.51</v>
      </c>
      <c r="G1080" s="7">
        <v>6.48</v>
      </c>
      <c r="H1080" s="7">
        <v>8.44</v>
      </c>
      <c r="I1080" s="7">
        <v>7.84</v>
      </c>
      <c r="J1080" s="7">
        <v>9.28</v>
      </c>
      <c r="K1080" s="7">
        <v>7.36</v>
      </c>
      <c r="L1080" s="7">
        <v>5.84</v>
      </c>
      <c r="M1080" s="7">
        <v>2.54</v>
      </c>
      <c r="N1080" s="7">
        <v>0</v>
      </c>
      <c r="O1080" s="7">
        <v>3.68</v>
      </c>
      <c r="P1080" s="6" t="s">
        <v>31</v>
      </c>
      <c r="Q1080" s="39" t="s">
        <v>19</v>
      </c>
      <c r="R1080" s="39" t="s">
        <v>20</v>
      </c>
      <c r="S1080" s="39" t="s">
        <v>21</v>
      </c>
      <c r="T1080" s="6" t="s">
        <v>21</v>
      </c>
    </row>
    <row r="1081" spans="1:20" ht="12.75" customHeight="1">
      <c r="A1081" s="6" t="s">
        <v>1955</v>
      </c>
      <c r="B1081" s="6" t="s">
        <v>2347</v>
      </c>
      <c r="C1081" s="6" t="s">
        <v>41</v>
      </c>
      <c r="D1081" s="7">
        <v>0</v>
      </c>
      <c r="E1081" s="7">
        <v>0</v>
      </c>
      <c r="F1081" s="7">
        <v>0</v>
      </c>
      <c r="G1081" s="7">
        <v>0</v>
      </c>
      <c r="H1081" s="7">
        <v>0</v>
      </c>
      <c r="I1081" s="7">
        <v>0</v>
      </c>
      <c r="J1081" s="7">
        <v>0</v>
      </c>
      <c r="K1081" s="7">
        <v>0</v>
      </c>
      <c r="L1081" s="7">
        <v>0</v>
      </c>
      <c r="M1081" s="7">
        <v>0</v>
      </c>
      <c r="N1081" s="7">
        <v>0</v>
      </c>
      <c r="O1081" s="7">
        <v>0</v>
      </c>
      <c r="P1081" s="6" t="s">
        <v>31</v>
      </c>
      <c r="Q1081" s="39" t="s">
        <v>19</v>
      </c>
      <c r="R1081" s="39" t="s">
        <v>20</v>
      </c>
      <c r="S1081" s="39" t="s">
        <v>21</v>
      </c>
      <c r="T1081" s="6" t="s">
        <v>21</v>
      </c>
    </row>
    <row r="1082" spans="1:20" ht="12.75" customHeight="1">
      <c r="A1082" s="6" t="s">
        <v>1956</v>
      </c>
      <c r="B1082" s="6" t="s">
        <v>2348</v>
      </c>
      <c r="C1082" s="6" t="s">
        <v>27</v>
      </c>
      <c r="D1082" s="7">
        <v>1.3</v>
      </c>
      <c r="E1082" s="7">
        <v>1.68</v>
      </c>
      <c r="F1082" s="7">
        <v>2.48</v>
      </c>
      <c r="G1082" s="7">
        <v>2.38</v>
      </c>
      <c r="H1082" s="7">
        <v>0.8</v>
      </c>
      <c r="I1082" s="7">
        <v>0.4</v>
      </c>
      <c r="J1082" s="7">
        <v>0</v>
      </c>
      <c r="K1082" s="7">
        <v>0</v>
      </c>
      <c r="L1082" s="7">
        <v>0</v>
      </c>
      <c r="M1082" s="7">
        <v>7.01</v>
      </c>
      <c r="N1082" s="7">
        <v>6.46</v>
      </c>
      <c r="O1082" s="7">
        <v>1.84</v>
      </c>
      <c r="P1082" s="6" t="s">
        <v>31</v>
      </c>
      <c r="Q1082" s="39" t="s">
        <v>19</v>
      </c>
      <c r="R1082" s="39" t="s">
        <v>20</v>
      </c>
      <c r="S1082" s="39" t="s">
        <v>21</v>
      </c>
      <c r="T1082" s="6" t="s">
        <v>21</v>
      </c>
    </row>
    <row r="1083" spans="1:20" ht="12.75" customHeight="1">
      <c r="A1083" s="39" t="s">
        <v>1286</v>
      </c>
      <c r="B1083" s="6" t="s">
        <v>1287</v>
      </c>
      <c r="C1083" s="6" t="s">
        <v>154</v>
      </c>
      <c r="D1083" s="7">
        <v>0.4</v>
      </c>
      <c r="E1083" s="7">
        <v>3</v>
      </c>
      <c r="F1083" s="7">
        <v>3.5</v>
      </c>
      <c r="G1083" s="7">
        <v>4.4</v>
      </c>
      <c r="H1083" s="7">
        <v>6.4</v>
      </c>
      <c r="I1083" s="7">
        <v>13.1</v>
      </c>
      <c r="J1083" s="7">
        <v>14.4</v>
      </c>
      <c r="K1083" s="7">
        <v>12.4</v>
      </c>
      <c r="L1083" s="7">
        <v>11.1</v>
      </c>
      <c r="M1083" s="7">
        <v>7.4</v>
      </c>
      <c r="N1083" s="7">
        <v>5.7</v>
      </c>
      <c r="O1083" s="7">
        <v>3.5</v>
      </c>
      <c r="P1083" s="6" t="s">
        <v>18</v>
      </c>
      <c r="Q1083" s="39" t="s">
        <v>25</v>
      </c>
      <c r="R1083" s="39" t="s">
        <v>20</v>
      </c>
      <c r="S1083" s="39" t="s">
        <v>21</v>
      </c>
      <c r="T1083" s="6" t="s">
        <v>21</v>
      </c>
    </row>
    <row r="1084" spans="1:20" ht="12.75" customHeight="1">
      <c r="A1084" s="39" t="s">
        <v>1288</v>
      </c>
      <c r="B1084" s="6" t="s">
        <v>1289</v>
      </c>
      <c r="C1084" s="6" t="s">
        <v>37</v>
      </c>
      <c r="D1084" s="7">
        <v>0.08</v>
      </c>
      <c r="E1084" s="7">
        <v>0.6</v>
      </c>
      <c r="F1084" s="7">
        <v>0.7</v>
      </c>
      <c r="G1084" s="7">
        <v>0.88</v>
      </c>
      <c r="H1084" s="7">
        <v>1.28</v>
      </c>
      <c r="I1084" s="7">
        <v>2.62</v>
      </c>
      <c r="J1084" s="7">
        <v>2.88</v>
      </c>
      <c r="K1084" s="7">
        <v>2.48</v>
      </c>
      <c r="L1084" s="7">
        <v>2.22</v>
      </c>
      <c r="M1084" s="7">
        <v>1.48</v>
      </c>
      <c r="N1084" s="7">
        <v>1.14</v>
      </c>
      <c r="O1084" s="7">
        <v>0.7</v>
      </c>
      <c r="P1084" s="6" t="s">
        <v>18</v>
      </c>
      <c r="Q1084" s="39" t="s">
        <v>19</v>
      </c>
      <c r="R1084" s="39" t="s">
        <v>20</v>
      </c>
      <c r="S1084" s="39" t="s">
        <v>21</v>
      </c>
      <c r="T1084" s="6" t="s">
        <v>21</v>
      </c>
    </row>
    <row r="1085" spans="1:20" ht="12.75" customHeight="1">
      <c r="A1085" s="39" t="s">
        <v>1290</v>
      </c>
      <c r="B1085" s="6" t="s">
        <v>1291</v>
      </c>
      <c r="C1085" s="6" t="s">
        <v>37</v>
      </c>
      <c r="D1085" s="7">
        <v>0.06</v>
      </c>
      <c r="E1085" s="7">
        <v>0.45</v>
      </c>
      <c r="F1085" s="7">
        <v>0.53</v>
      </c>
      <c r="G1085" s="7">
        <v>0.66</v>
      </c>
      <c r="H1085" s="7">
        <v>0.96</v>
      </c>
      <c r="I1085" s="7">
        <v>1.97</v>
      </c>
      <c r="J1085" s="7">
        <v>2.16</v>
      </c>
      <c r="K1085" s="7">
        <v>1.86</v>
      </c>
      <c r="L1085" s="7">
        <v>1.67</v>
      </c>
      <c r="M1085" s="7">
        <v>1.11</v>
      </c>
      <c r="N1085" s="7">
        <v>0.86</v>
      </c>
      <c r="O1085" s="7">
        <v>0.53</v>
      </c>
      <c r="P1085" s="6" t="s">
        <v>18</v>
      </c>
      <c r="Q1085" s="39" t="s">
        <v>19</v>
      </c>
      <c r="R1085" s="39" t="s">
        <v>20</v>
      </c>
      <c r="S1085" s="39" t="s">
        <v>21</v>
      </c>
      <c r="T1085" s="6" t="s">
        <v>21</v>
      </c>
    </row>
    <row r="1086" spans="1:20" ht="12.75" customHeight="1">
      <c r="A1086" s="39" t="s">
        <v>1292</v>
      </c>
      <c r="B1086" s="6" t="s">
        <v>1293</v>
      </c>
      <c r="C1086" s="6" t="s">
        <v>43</v>
      </c>
      <c r="D1086" s="7">
        <v>12.48</v>
      </c>
      <c r="E1086" s="7">
        <v>13.39</v>
      </c>
      <c r="F1086" s="7">
        <v>11.94</v>
      </c>
      <c r="G1086" s="7">
        <v>12.61</v>
      </c>
      <c r="H1086" s="7">
        <v>13.05</v>
      </c>
      <c r="I1086" s="7">
        <v>9.63</v>
      </c>
      <c r="J1086" s="7">
        <v>8.56</v>
      </c>
      <c r="K1086" s="7">
        <v>8.04</v>
      </c>
      <c r="L1086" s="7">
        <v>8.26</v>
      </c>
      <c r="M1086" s="7">
        <v>6.92</v>
      </c>
      <c r="N1086" s="7">
        <v>8.74</v>
      </c>
      <c r="O1086" s="7">
        <v>11.17</v>
      </c>
      <c r="P1086" s="6" t="s">
        <v>18</v>
      </c>
      <c r="Q1086" s="39" t="s">
        <v>19</v>
      </c>
      <c r="R1086" s="39" t="s">
        <v>20</v>
      </c>
      <c r="S1086" s="39" t="s">
        <v>21</v>
      </c>
      <c r="T1086" s="6" t="s">
        <v>21</v>
      </c>
    </row>
    <row r="1087" spans="1:20" ht="12.75" customHeight="1">
      <c r="A1087" s="39" t="s">
        <v>1294</v>
      </c>
      <c r="B1087" s="6" t="s">
        <v>1295</v>
      </c>
      <c r="C1087" s="6" t="s">
        <v>37</v>
      </c>
      <c r="D1087" s="7">
        <v>21.2</v>
      </c>
      <c r="E1087" s="7">
        <v>22.55</v>
      </c>
      <c r="F1087" s="7">
        <v>19.82</v>
      </c>
      <c r="G1087" s="7">
        <v>18.98</v>
      </c>
      <c r="H1087" s="7">
        <v>20.19</v>
      </c>
      <c r="I1087" s="7">
        <v>18.5</v>
      </c>
      <c r="J1087" s="7">
        <v>17.19</v>
      </c>
      <c r="K1087" s="7">
        <v>13.06</v>
      </c>
      <c r="L1087" s="7">
        <v>13.49</v>
      </c>
      <c r="M1087" s="7">
        <v>12.52</v>
      </c>
      <c r="N1087" s="7">
        <v>16.87</v>
      </c>
      <c r="O1087" s="7">
        <v>20.44</v>
      </c>
      <c r="P1087" s="6" t="s">
        <v>18</v>
      </c>
      <c r="Q1087" s="39" t="s">
        <v>25</v>
      </c>
      <c r="R1087" s="39" t="s">
        <v>20</v>
      </c>
      <c r="S1087" s="39" t="s">
        <v>21</v>
      </c>
      <c r="T1087" s="6" t="s">
        <v>21</v>
      </c>
    </row>
    <row r="1088" spans="1:20" ht="12.75" customHeight="1">
      <c r="A1088" s="6" t="s">
        <v>1957</v>
      </c>
      <c r="B1088" s="6" t="s">
        <v>2349</v>
      </c>
      <c r="C1088" s="6" t="s">
        <v>37</v>
      </c>
      <c r="D1088" s="7">
        <v>46.9</v>
      </c>
      <c r="E1088" s="7">
        <v>46.9</v>
      </c>
      <c r="F1088" s="7">
        <v>46.9</v>
      </c>
      <c r="G1088" s="7">
        <v>46.9</v>
      </c>
      <c r="H1088" s="7">
        <v>46.9</v>
      </c>
      <c r="I1088" s="7">
        <v>46.9</v>
      </c>
      <c r="J1088" s="7">
        <v>46.9</v>
      </c>
      <c r="K1088" s="7">
        <v>46.9</v>
      </c>
      <c r="L1088" s="7">
        <v>46.9</v>
      </c>
      <c r="M1088" s="7">
        <v>46.9</v>
      </c>
      <c r="N1088" s="7">
        <v>46.9</v>
      </c>
      <c r="O1088" s="7">
        <v>46.9</v>
      </c>
      <c r="P1088" s="6" t="s">
        <v>31</v>
      </c>
      <c r="Q1088" s="39" t="s">
        <v>19</v>
      </c>
      <c r="R1088" s="39" t="s">
        <v>20</v>
      </c>
      <c r="S1088" s="39" t="s">
        <v>21</v>
      </c>
      <c r="T1088" s="6" t="s">
        <v>21</v>
      </c>
    </row>
    <row r="1089" spans="1:20" ht="12.75" customHeight="1">
      <c r="A1089" s="40" t="s">
        <v>1296</v>
      </c>
      <c r="B1089" s="6" t="s">
        <v>1297</v>
      </c>
      <c r="C1089" s="6" t="s">
        <v>27</v>
      </c>
      <c r="D1089" s="7">
        <v>0</v>
      </c>
      <c r="E1089" s="7">
        <v>0</v>
      </c>
      <c r="F1089" s="7">
        <v>0</v>
      </c>
      <c r="G1089" s="7">
        <v>0</v>
      </c>
      <c r="H1089" s="7">
        <v>0</v>
      </c>
      <c r="I1089" s="7">
        <v>0</v>
      </c>
      <c r="J1089" s="7">
        <v>0</v>
      </c>
      <c r="K1089" s="7">
        <v>0</v>
      </c>
      <c r="L1089" s="7">
        <v>0</v>
      </c>
      <c r="M1089" s="7">
        <v>0</v>
      </c>
      <c r="N1089" s="7">
        <v>0</v>
      </c>
      <c r="O1089" s="7">
        <v>0</v>
      </c>
      <c r="P1089" s="6" t="s">
        <v>18</v>
      </c>
      <c r="Q1089" s="39" t="s">
        <v>19</v>
      </c>
      <c r="R1089" s="39" t="s">
        <v>29</v>
      </c>
      <c r="S1089" s="39" t="s">
        <v>21</v>
      </c>
      <c r="T1089" s="6" t="s">
        <v>21</v>
      </c>
    </row>
    <row r="1090" spans="1:20" ht="12.75" customHeight="1">
      <c r="A1090" s="40" t="s">
        <v>1298</v>
      </c>
      <c r="B1090" s="6" t="s">
        <v>1299</v>
      </c>
      <c r="C1090" s="6" t="s">
        <v>27</v>
      </c>
      <c r="D1090" s="7">
        <v>0</v>
      </c>
      <c r="E1090" s="7">
        <v>0.05</v>
      </c>
      <c r="F1090" s="7">
        <v>0.03</v>
      </c>
      <c r="G1090" s="7">
        <v>0.06</v>
      </c>
      <c r="H1090" s="7">
        <v>0.17</v>
      </c>
      <c r="I1090" s="7">
        <v>0.24</v>
      </c>
      <c r="J1090" s="7">
        <v>0.51</v>
      </c>
      <c r="K1090" s="7">
        <v>0.51</v>
      </c>
      <c r="L1090" s="7">
        <v>0.51</v>
      </c>
      <c r="M1090" s="7">
        <v>0.31</v>
      </c>
      <c r="N1090" s="7">
        <v>0.21</v>
      </c>
      <c r="O1090" s="7">
        <v>0.02</v>
      </c>
      <c r="P1090" s="6" t="s">
        <v>18</v>
      </c>
      <c r="Q1090" s="39" t="s">
        <v>19</v>
      </c>
      <c r="R1090" s="39" t="s">
        <v>20</v>
      </c>
      <c r="S1090" s="39" t="s">
        <v>21</v>
      </c>
      <c r="T1090" s="6" t="s">
        <v>21</v>
      </c>
    </row>
    <row r="1091" spans="1:20" ht="12.75" customHeight="1">
      <c r="A1091" s="39" t="s">
        <v>1300</v>
      </c>
      <c r="B1091" s="6" t="s">
        <v>1301</v>
      </c>
      <c r="C1091" s="6" t="s">
        <v>37</v>
      </c>
      <c r="D1091" s="7">
        <v>0.8</v>
      </c>
      <c r="E1091" s="7">
        <v>6</v>
      </c>
      <c r="F1091" s="7">
        <v>7</v>
      </c>
      <c r="G1091" s="7">
        <v>8.8</v>
      </c>
      <c r="H1091" s="7">
        <v>12.8</v>
      </c>
      <c r="I1091" s="7">
        <v>26.2</v>
      </c>
      <c r="J1091" s="7">
        <v>28.8</v>
      </c>
      <c r="K1091" s="7">
        <v>24.8</v>
      </c>
      <c r="L1091" s="7">
        <v>22.2</v>
      </c>
      <c r="M1091" s="7">
        <v>14.8</v>
      </c>
      <c r="N1091" s="7">
        <v>11.4</v>
      </c>
      <c r="O1091" s="7">
        <v>7</v>
      </c>
      <c r="P1091" s="6" t="s">
        <v>18</v>
      </c>
      <c r="Q1091" s="39" t="s">
        <v>19</v>
      </c>
      <c r="R1091" s="39" t="s">
        <v>20</v>
      </c>
      <c r="S1091" s="39" t="s">
        <v>21</v>
      </c>
      <c r="T1091" s="6" t="s">
        <v>21</v>
      </c>
    </row>
    <row r="1092" spans="1:127" s="9" customFormat="1" ht="12.75" customHeight="1">
      <c r="A1092" s="40" t="s">
        <v>1302</v>
      </c>
      <c r="B1092" s="6" t="s">
        <v>1303</v>
      </c>
      <c r="C1092" s="6" t="s">
        <v>37</v>
      </c>
      <c r="D1092" s="7">
        <v>34.02</v>
      </c>
      <c r="E1092" s="7">
        <v>34.03</v>
      </c>
      <c r="F1092" s="7">
        <v>34.02</v>
      </c>
      <c r="G1092" s="7">
        <v>33.45</v>
      </c>
      <c r="H1092" s="7">
        <v>34.02</v>
      </c>
      <c r="I1092" s="7">
        <v>34.02</v>
      </c>
      <c r="J1092" s="7">
        <v>34.18</v>
      </c>
      <c r="K1092" s="7">
        <v>36.25</v>
      </c>
      <c r="L1092" s="7">
        <v>34.56</v>
      </c>
      <c r="M1092" s="7">
        <v>34.04</v>
      </c>
      <c r="N1092" s="7">
        <v>32.96</v>
      </c>
      <c r="O1092" s="7">
        <v>34.04</v>
      </c>
      <c r="P1092" s="6" t="s">
        <v>18</v>
      </c>
      <c r="Q1092" s="39" t="s">
        <v>19</v>
      </c>
      <c r="R1092" s="39" t="s">
        <v>20</v>
      </c>
      <c r="S1092" s="39" t="s">
        <v>21</v>
      </c>
      <c r="T1092" s="6" t="s">
        <v>21</v>
      </c>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c r="BV1092" s="6"/>
      <c r="BW1092" s="6"/>
      <c r="BX1092" s="6"/>
      <c r="BY1092" s="6"/>
      <c r="BZ1092" s="6"/>
      <c r="CA1092" s="6"/>
      <c r="CB1092" s="6"/>
      <c r="CC1092" s="6"/>
      <c r="CD1092" s="6"/>
      <c r="CE1092" s="6"/>
      <c r="CF1092" s="6"/>
      <c r="CG1092" s="6"/>
      <c r="CH1092" s="6"/>
      <c r="CI1092" s="6"/>
      <c r="CJ1092" s="6"/>
      <c r="CK1092" s="6"/>
      <c r="CL1092" s="6"/>
      <c r="CM1092" s="6"/>
      <c r="CN1092" s="6"/>
      <c r="CO1092" s="6"/>
      <c r="CP1092" s="6"/>
      <c r="CQ1092" s="6"/>
      <c r="CR1092" s="6"/>
      <c r="CS1092" s="6"/>
      <c r="CT1092" s="6"/>
      <c r="CU1092" s="6"/>
      <c r="CV1092" s="6"/>
      <c r="CW1092" s="6"/>
      <c r="CX1092" s="6"/>
      <c r="CY1092" s="6"/>
      <c r="CZ1092" s="6"/>
      <c r="DA1092" s="6"/>
      <c r="DB1092" s="6"/>
      <c r="DC1092" s="6"/>
      <c r="DD1092" s="6"/>
      <c r="DE1092" s="6"/>
      <c r="DF1092" s="6"/>
      <c r="DG1092" s="6"/>
      <c r="DH1092" s="6"/>
      <c r="DI1092" s="6"/>
      <c r="DJ1092" s="6"/>
      <c r="DK1092" s="6"/>
      <c r="DL1092" s="6"/>
      <c r="DM1092" s="6"/>
      <c r="DN1092" s="6"/>
      <c r="DO1092" s="6"/>
      <c r="DP1092" s="6"/>
      <c r="DQ1092" s="6"/>
      <c r="DR1092" s="6"/>
      <c r="DS1092" s="6"/>
      <c r="DT1092" s="6"/>
      <c r="DU1092" s="6"/>
      <c r="DV1092" s="6"/>
      <c r="DW1092" s="6"/>
    </row>
    <row r="1093" spans="1:127" s="9" customFormat="1" ht="12.75" customHeight="1">
      <c r="A1093" s="41" t="s">
        <v>1304</v>
      </c>
      <c r="B1093" s="6" t="s">
        <v>1305</v>
      </c>
      <c r="C1093" s="6" t="s">
        <v>37</v>
      </c>
      <c r="D1093" s="7">
        <v>14.6</v>
      </c>
      <c r="E1093" s="7">
        <v>15.53</v>
      </c>
      <c r="F1093" s="7">
        <v>13.65</v>
      </c>
      <c r="G1093" s="7">
        <v>13.08</v>
      </c>
      <c r="H1093" s="7">
        <v>13.9</v>
      </c>
      <c r="I1093" s="7">
        <v>12.74</v>
      </c>
      <c r="J1093" s="7">
        <v>11.84</v>
      </c>
      <c r="K1093" s="7">
        <v>9</v>
      </c>
      <c r="L1093" s="7">
        <v>9.29</v>
      </c>
      <c r="M1093" s="7">
        <v>8.62</v>
      </c>
      <c r="N1093" s="7">
        <v>11.62</v>
      </c>
      <c r="O1093" s="7">
        <v>14.08</v>
      </c>
      <c r="P1093" s="6" t="s">
        <v>31</v>
      </c>
      <c r="Q1093" s="39" t="s">
        <v>25</v>
      </c>
      <c r="R1093" s="39" t="s">
        <v>20</v>
      </c>
      <c r="S1093" s="39" t="s">
        <v>21</v>
      </c>
      <c r="T1093" s="6" t="s">
        <v>1485</v>
      </c>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c r="CN1093" s="6"/>
      <c r="CO1093" s="6"/>
      <c r="CP1093" s="6"/>
      <c r="CQ1093" s="6"/>
      <c r="CR1093" s="6"/>
      <c r="CS1093" s="6"/>
      <c r="CT1093" s="6"/>
      <c r="CU1093" s="6"/>
      <c r="CV1093" s="6"/>
      <c r="CW1093" s="6"/>
      <c r="CX1093" s="6"/>
      <c r="CY1093" s="6"/>
      <c r="CZ1093" s="6"/>
      <c r="DA1093" s="6"/>
      <c r="DB1093" s="6"/>
      <c r="DC1093" s="6"/>
      <c r="DD1093" s="6"/>
      <c r="DE1093" s="6"/>
      <c r="DF1093" s="6"/>
      <c r="DG1093" s="6"/>
      <c r="DH1093" s="6"/>
      <c r="DI1093" s="6"/>
      <c r="DJ1093" s="6"/>
      <c r="DK1093" s="6"/>
      <c r="DL1093" s="6"/>
      <c r="DM1093" s="6"/>
      <c r="DN1093" s="6"/>
      <c r="DO1093" s="6"/>
      <c r="DP1093" s="6"/>
      <c r="DQ1093" s="6"/>
      <c r="DR1093" s="6"/>
      <c r="DS1093" s="6"/>
      <c r="DT1093" s="6"/>
      <c r="DU1093" s="6"/>
      <c r="DV1093" s="6"/>
      <c r="DW1093" s="6"/>
    </row>
    <row r="1094" spans="1:20" ht="12.75">
      <c r="A1094" s="39" t="s">
        <v>1306</v>
      </c>
      <c r="B1094" s="6" t="s">
        <v>1307</v>
      </c>
      <c r="C1094" s="6" t="s">
        <v>37</v>
      </c>
      <c r="D1094" s="7">
        <v>11.45</v>
      </c>
      <c r="E1094" s="7">
        <v>12.18</v>
      </c>
      <c r="F1094" s="7">
        <v>10.7</v>
      </c>
      <c r="G1094" s="7">
        <v>10.25</v>
      </c>
      <c r="H1094" s="7">
        <v>10.9</v>
      </c>
      <c r="I1094" s="7">
        <v>10</v>
      </c>
      <c r="J1094" s="7">
        <v>9.29</v>
      </c>
      <c r="K1094" s="7">
        <v>7.06</v>
      </c>
      <c r="L1094" s="7">
        <v>7.29</v>
      </c>
      <c r="M1094" s="7">
        <v>6.76</v>
      </c>
      <c r="N1094" s="7">
        <v>9.11</v>
      </c>
      <c r="O1094" s="7">
        <v>11.04</v>
      </c>
      <c r="P1094" s="6" t="s">
        <v>18</v>
      </c>
      <c r="Q1094" s="39" t="s">
        <v>25</v>
      </c>
      <c r="R1094" s="39" t="s">
        <v>20</v>
      </c>
      <c r="S1094" s="39" t="s">
        <v>21</v>
      </c>
      <c r="T1094" s="6" t="s">
        <v>1485</v>
      </c>
    </row>
    <row r="1095" spans="1:20" ht="12.75">
      <c r="A1095" s="6" t="s">
        <v>1958</v>
      </c>
      <c r="B1095" s="6" t="s">
        <v>2350</v>
      </c>
      <c r="C1095" s="6" t="s">
        <v>41</v>
      </c>
      <c r="D1095" s="7">
        <v>49.97</v>
      </c>
      <c r="E1095" s="7">
        <v>49.97</v>
      </c>
      <c r="F1095" s="7">
        <v>49.97</v>
      </c>
      <c r="G1095" s="7">
        <v>49.97</v>
      </c>
      <c r="H1095" s="7">
        <v>49.97</v>
      </c>
      <c r="I1095" s="7">
        <v>49.97</v>
      </c>
      <c r="J1095" s="7">
        <v>49.97</v>
      </c>
      <c r="K1095" s="7">
        <v>49.97</v>
      </c>
      <c r="L1095" s="7">
        <v>49.97</v>
      </c>
      <c r="M1095" s="7">
        <v>49.97</v>
      </c>
      <c r="N1095" s="7">
        <v>49.97</v>
      </c>
      <c r="O1095" s="7">
        <v>49.97</v>
      </c>
      <c r="P1095" s="6" t="s">
        <v>31</v>
      </c>
      <c r="Q1095" s="39" t="s">
        <v>19</v>
      </c>
      <c r="R1095" s="39" t="s">
        <v>20</v>
      </c>
      <c r="S1095" s="39" t="s">
        <v>21</v>
      </c>
      <c r="T1095" s="6" t="s">
        <v>21</v>
      </c>
    </row>
    <row r="1096" spans="1:20" ht="12.75">
      <c r="A1096" s="6" t="s">
        <v>1959</v>
      </c>
      <c r="B1096" s="6" t="s">
        <v>2351</v>
      </c>
      <c r="C1096" s="6" t="s">
        <v>41</v>
      </c>
      <c r="D1096" s="7">
        <v>47.16</v>
      </c>
      <c r="E1096" s="7">
        <v>47.16</v>
      </c>
      <c r="F1096" s="7">
        <v>47.16</v>
      </c>
      <c r="G1096" s="7">
        <v>47.16</v>
      </c>
      <c r="H1096" s="7">
        <v>47.16</v>
      </c>
      <c r="I1096" s="7">
        <v>47.16</v>
      </c>
      <c r="J1096" s="7">
        <v>47.16</v>
      </c>
      <c r="K1096" s="7">
        <v>47.16</v>
      </c>
      <c r="L1096" s="7">
        <v>47.16</v>
      </c>
      <c r="M1096" s="7">
        <v>47.16</v>
      </c>
      <c r="N1096" s="7">
        <v>47.16</v>
      </c>
      <c r="O1096" s="7">
        <v>47.16</v>
      </c>
      <c r="P1096" s="6" t="s">
        <v>31</v>
      </c>
      <c r="Q1096" s="39" t="s">
        <v>19</v>
      </c>
      <c r="R1096" s="39" t="s">
        <v>20</v>
      </c>
      <c r="S1096" s="39" t="s">
        <v>21</v>
      </c>
      <c r="T1096" s="6" t="s">
        <v>21</v>
      </c>
    </row>
    <row r="1097" spans="1:20" ht="12.75">
      <c r="A1097" s="39" t="s">
        <v>1308</v>
      </c>
      <c r="B1097" s="6" t="s">
        <v>1309</v>
      </c>
      <c r="C1097" s="6" t="s">
        <v>43</v>
      </c>
      <c r="D1097" s="7">
        <v>5.62</v>
      </c>
      <c r="E1097" s="7">
        <v>6.02</v>
      </c>
      <c r="F1097" s="7">
        <v>5.37</v>
      </c>
      <c r="G1097" s="7">
        <v>5.68</v>
      </c>
      <c r="H1097" s="7">
        <v>5.87</v>
      </c>
      <c r="I1097" s="7">
        <v>4.33</v>
      </c>
      <c r="J1097" s="7">
        <v>3.85</v>
      </c>
      <c r="K1097" s="7">
        <v>3.62</v>
      </c>
      <c r="L1097" s="7">
        <v>3.72</v>
      </c>
      <c r="M1097" s="7">
        <v>3.11</v>
      </c>
      <c r="N1097" s="7">
        <v>3.93</v>
      </c>
      <c r="O1097" s="7">
        <v>5.03</v>
      </c>
      <c r="P1097" s="6" t="s">
        <v>18</v>
      </c>
      <c r="Q1097" s="39" t="s">
        <v>19</v>
      </c>
      <c r="R1097" s="39" t="s">
        <v>20</v>
      </c>
      <c r="S1097" s="39" t="s">
        <v>21</v>
      </c>
      <c r="T1097" s="6" t="s">
        <v>21</v>
      </c>
    </row>
  </sheetData>
  <sheetProtection/>
  <autoFilter ref="A1:U1097">
    <sortState ref="A2:U1097">
      <sortCondition sortBy="value" ref="A2:A1097"/>
    </sortState>
  </autoFilter>
  <conditionalFormatting sqref="A1094">
    <cfRule type="expression" priority="3" dxfId="0" stopIfTrue="1">
      <formula>'2023 NQC List'!#REF!&lt;&gt;TRUE</formula>
    </cfRule>
  </conditionalFormatting>
  <conditionalFormatting sqref="A1096">
    <cfRule type="expression" priority="2" dxfId="0" stopIfTrue="1">
      <formula>'2023 NQC List'!#REF!&lt;&gt;TRUE</formula>
    </cfRule>
  </conditionalFormatting>
  <conditionalFormatting sqref="B1096">
    <cfRule type="expression" priority="1" dxfId="0" stopIfTrue="1">
      <formula>'2023 NQC List'!#REF!&lt;&gt;TRUE</formula>
    </cfRule>
  </conditionalFormatting>
  <printOptions/>
  <pageMargins left="0.75" right="0.75" top="1" bottom="1" header="0.5" footer="0.5"/>
  <pageSetup fitToHeight="0" fitToWidth="0" horizontalDpi="300" verticalDpi="300" orientation="portrait" pageOrder="overThenDown" paperSize="9" r:id="rId3"/>
  <legacyDrawing r:id="rId2"/>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selection activeCell="F59" sqref="F59"/>
    </sheetView>
  </sheetViews>
  <sheetFormatPr defaultColWidth="9.140625" defaultRowHeight="12.75"/>
  <cols>
    <col min="1" max="1" width="25.57421875" style="0" bestFit="1" customWidth="1"/>
    <col min="2" max="2" width="31.7109375" style="0" bestFit="1" customWidth="1"/>
  </cols>
  <sheetData>
    <row r="1" spans="1:15" ht="52.5" customHeight="1">
      <c r="A1" s="76" t="s">
        <v>2523</v>
      </c>
      <c r="B1" s="76"/>
      <c r="C1" s="76"/>
      <c r="D1" s="76"/>
      <c r="E1" s="76"/>
      <c r="F1" s="76"/>
      <c r="G1" s="76"/>
      <c r="H1" s="76"/>
      <c r="I1" s="76"/>
      <c r="J1" s="76"/>
      <c r="K1" s="76"/>
      <c r="L1" s="76"/>
      <c r="M1" s="76"/>
      <c r="N1" s="76"/>
      <c r="O1" s="76"/>
    </row>
    <row r="2" spans="1:15" ht="12.75">
      <c r="A2" s="2"/>
      <c r="B2" s="2"/>
      <c r="C2" s="2"/>
      <c r="D2" s="2"/>
      <c r="E2" s="2"/>
      <c r="F2" s="2"/>
      <c r="G2" s="2"/>
      <c r="H2" s="2"/>
      <c r="I2" s="2"/>
      <c r="J2" s="2"/>
      <c r="K2" s="2"/>
      <c r="L2" s="2"/>
      <c r="M2" s="2"/>
      <c r="N2" s="2"/>
      <c r="O2" s="2"/>
    </row>
    <row r="3" spans="1:15" ht="12.75">
      <c r="A3" s="1" t="s">
        <v>0</v>
      </c>
      <c r="B3" s="1" t="s">
        <v>1</v>
      </c>
      <c r="C3" s="1" t="s">
        <v>2524</v>
      </c>
      <c r="D3" s="1" t="s">
        <v>1343</v>
      </c>
      <c r="E3" s="1" t="s">
        <v>1344</v>
      </c>
      <c r="F3" s="1" t="s">
        <v>1345</v>
      </c>
      <c r="G3" s="1" t="s">
        <v>1346</v>
      </c>
      <c r="H3" s="1" t="s">
        <v>1347</v>
      </c>
      <c r="I3" s="1" t="s">
        <v>1348</v>
      </c>
      <c r="J3" s="1" t="s">
        <v>1349</v>
      </c>
      <c r="K3" s="1" t="s">
        <v>1350</v>
      </c>
      <c r="L3" s="1" t="s">
        <v>1351</v>
      </c>
      <c r="M3" s="1" t="s">
        <v>1352</v>
      </c>
      <c r="N3" s="1" t="s">
        <v>1353</v>
      </c>
      <c r="O3" s="1" t="s">
        <v>1354</v>
      </c>
    </row>
    <row r="4" spans="1:15" ht="12.75">
      <c r="A4" s="2" t="s">
        <v>2525</v>
      </c>
      <c r="B4" s="2" t="s">
        <v>2580</v>
      </c>
      <c r="C4" s="2" t="s">
        <v>2625</v>
      </c>
      <c r="D4">
        <v>40</v>
      </c>
      <c r="E4">
        <v>40</v>
      </c>
      <c r="F4">
        <v>40</v>
      </c>
      <c r="G4">
        <v>40</v>
      </c>
      <c r="H4">
        <v>40</v>
      </c>
      <c r="I4">
        <v>40</v>
      </c>
      <c r="J4">
        <v>40</v>
      </c>
      <c r="K4">
        <v>40</v>
      </c>
      <c r="L4">
        <v>40</v>
      </c>
      <c r="M4">
        <v>40</v>
      </c>
      <c r="N4">
        <v>40</v>
      </c>
      <c r="O4">
        <v>40</v>
      </c>
    </row>
    <row r="5" spans="1:15" ht="12.75">
      <c r="A5" s="2" t="s">
        <v>2526</v>
      </c>
      <c r="B5" s="2" t="s">
        <v>2581</v>
      </c>
      <c r="C5" s="2" t="s">
        <v>2626</v>
      </c>
      <c r="D5">
        <v>0.2</v>
      </c>
      <c r="E5">
        <v>1.5</v>
      </c>
      <c r="F5">
        <v>1.75</v>
      </c>
      <c r="G5">
        <v>2.2</v>
      </c>
      <c r="H5">
        <v>3.2</v>
      </c>
      <c r="I5">
        <v>6.55</v>
      </c>
      <c r="J5">
        <v>7.2</v>
      </c>
      <c r="K5">
        <v>6.2</v>
      </c>
      <c r="L5">
        <v>5.55</v>
      </c>
      <c r="M5">
        <v>3.7</v>
      </c>
      <c r="N5">
        <v>2.85</v>
      </c>
      <c r="O5">
        <v>1.75</v>
      </c>
    </row>
    <row r="6" spans="1:15" ht="12.75">
      <c r="A6" s="2" t="s">
        <v>2527</v>
      </c>
      <c r="B6" s="2" t="s">
        <v>2582</v>
      </c>
      <c r="C6" s="2" t="s">
        <v>2626</v>
      </c>
      <c r="D6">
        <v>0.08</v>
      </c>
      <c r="E6">
        <v>0.6</v>
      </c>
      <c r="F6">
        <v>0.7</v>
      </c>
      <c r="G6">
        <v>0.88</v>
      </c>
      <c r="H6">
        <v>1.28</v>
      </c>
      <c r="I6">
        <v>2.62</v>
      </c>
      <c r="J6">
        <v>2.88</v>
      </c>
      <c r="K6">
        <v>2.48</v>
      </c>
      <c r="L6">
        <v>2.22</v>
      </c>
      <c r="M6">
        <v>1.48</v>
      </c>
      <c r="N6">
        <v>1.14</v>
      </c>
      <c r="O6">
        <v>0.7</v>
      </c>
    </row>
    <row r="7" spans="1:15" ht="12.75">
      <c r="A7" s="2" t="s">
        <v>2528</v>
      </c>
      <c r="B7" s="2" t="s">
        <v>2583</v>
      </c>
      <c r="C7" s="2" t="s">
        <v>2626</v>
      </c>
      <c r="D7" s="15">
        <v>0.2</v>
      </c>
      <c r="E7" s="15">
        <v>1.5</v>
      </c>
      <c r="F7" s="15">
        <v>1.75</v>
      </c>
      <c r="G7" s="15">
        <v>2.2</v>
      </c>
      <c r="H7" s="15">
        <v>3.2</v>
      </c>
      <c r="I7" s="15">
        <v>6.55</v>
      </c>
      <c r="J7" s="15">
        <v>7.2</v>
      </c>
      <c r="K7" s="15">
        <v>6.2</v>
      </c>
      <c r="L7" s="15">
        <v>5.55</v>
      </c>
      <c r="M7" s="15">
        <v>3.7</v>
      </c>
      <c r="N7" s="15">
        <v>2.85</v>
      </c>
      <c r="O7" s="15">
        <v>1.75</v>
      </c>
    </row>
    <row r="8" spans="1:15" ht="12.75">
      <c r="A8" s="2" t="s">
        <v>2529</v>
      </c>
      <c r="B8" s="2" t="s">
        <v>2584</v>
      </c>
      <c r="C8" s="2" t="s">
        <v>2627</v>
      </c>
      <c r="D8">
        <v>565</v>
      </c>
      <c r="E8">
        <v>565</v>
      </c>
      <c r="F8">
        <v>565</v>
      </c>
      <c r="G8">
        <v>565</v>
      </c>
      <c r="H8">
        <v>565</v>
      </c>
      <c r="I8">
        <v>565</v>
      </c>
      <c r="J8">
        <v>565</v>
      </c>
      <c r="K8">
        <v>565</v>
      </c>
      <c r="L8">
        <v>565</v>
      </c>
      <c r="M8">
        <v>565</v>
      </c>
      <c r="N8">
        <v>565</v>
      </c>
      <c r="O8">
        <v>565</v>
      </c>
    </row>
    <row r="9" spans="1:15" ht="12.75">
      <c r="A9" s="2" t="s">
        <v>2530</v>
      </c>
      <c r="B9" s="2" t="s">
        <v>2585</v>
      </c>
      <c r="C9" s="2" t="s">
        <v>2628</v>
      </c>
      <c r="D9">
        <v>0.51</v>
      </c>
      <c r="E9">
        <v>3.81</v>
      </c>
      <c r="F9">
        <v>4.45</v>
      </c>
      <c r="G9">
        <v>5.59</v>
      </c>
      <c r="H9">
        <v>8.13</v>
      </c>
      <c r="I9">
        <v>16.64</v>
      </c>
      <c r="J9">
        <v>18.29</v>
      </c>
      <c r="K9">
        <v>15.75</v>
      </c>
      <c r="L9">
        <v>14.1</v>
      </c>
      <c r="M9">
        <v>9.4</v>
      </c>
      <c r="N9">
        <v>7.24</v>
      </c>
      <c r="O9">
        <v>4.45</v>
      </c>
    </row>
    <row r="10" spans="1:15" ht="12.75">
      <c r="A10" s="2" t="s">
        <v>2531</v>
      </c>
      <c r="B10" s="2" t="s">
        <v>2531</v>
      </c>
      <c r="C10" s="2" t="s">
        <v>2629</v>
      </c>
      <c r="D10" s="2">
        <v>428</v>
      </c>
      <c r="E10" s="2">
        <v>428</v>
      </c>
      <c r="F10" s="2">
        <v>428</v>
      </c>
      <c r="G10" s="2">
        <v>428</v>
      </c>
      <c r="H10" s="2">
        <v>428</v>
      </c>
      <c r="I10" s="2">
        <v>428</v>
      </c>
      <c r="J10" s="2">
        <v>428</v>
      </c>
      <c r="K10" s="2">
        <v>428</v>
      </c>
      <c r="L10" s="2">
        <v>428</v>
      </c>
      <c r="M10" s="2">
        <v>428</v>
      </c>
      <c r="N10" s="2">
        <v>428</v>
      </c>
      <c r="O10" s="2">
        <v>428</v>
      </c>
    </row>
    <row r="11" spans="1:15" ht="12.75">
      <c r="A11" s="2" t="s">
        <v>2532</v>
      </c>
      <c r="B11" s="2" t="s">
        <v>2586</v>
      </c>
      <c r="C11" s="2" t="s">
        <v>2627</v>
      </c>
      <c r="D11">
        <v>56.84</v>
      </c>
      <c r="E11">
        <v>60.43</v>
      </c>
      <c r="F11">
        <v>66.22</v>
      </c>
      <c r="G11">
        <v>58.89</v>
      </c>
      <c r="H11">
        <v>43.32</v>
      </c>
      <c r="I11">
        <v>36.36</v>
      </c>
      <c r="J11">
        <v>35.57</v>
      </c>
      <c r="K11">
        <v>37.72</v>
      </c>
      <c r="L11">
        <v>46.53</v>
      </c>
      <c r="M11">
        <v>54.59</v>
      </c>
      <c r="N11">
        <v>56.76</v>
      </c>
      <c r="O11">
        <v>57.24</v>
      </c>
    </row>
    <row r="12" spans="1:15" ht="12.75">
      <c r="A12" s="2" t="s">
        <v>2533</v>
      </c>
      <c r="B12" s="2" t="s">
        <v>2587</v>
      </c>
      <c r="C12" s="2" t="s">
        <v>2627</v>
      </c>
      <c r="D12">
        <v>44.25</v>
      </c>
      <c r="E12">
        <v>47.04</v>
      </c>
      <c r="F12">
        <v>51.55</v>
      </c>
      <c r="G12">
        <v>45.84</v>
      </c>
      <c r="H12">
        <v>33.72</v>
      </c>
      <c r="I12">
        <v>28.31</v>
      </c>
      <c r="J12">
        <v>27.69</v>
      </c>
      <c r="K12">
        <v>29.36</v>
      </c>
      <c r="L12">
        <v>36.22</v>
      </c>
      <c r="M12">
        <v>42.49</v>
      </c>
      <c r="N12">
        <v>44.18</v>
      </c>
      <c r="O12">
        <v>44.56</v>
      </c>
    </row>
    <row r="13" spans="1:15" ht="12.75">
      <c r="A13" s="2" t="s">
        <v>2534</v>
      </c>
      <c r="B13" s="2" t="s">
        <v>2588</v>
      </c>
      <c r="C13" s="2" t="s">
        <v>2626</v>
      </c>
      <c r="D13">
        <v>0.08</v>
      </c>
      <c r="E13">
        <v>0.6</v>
      </c>
      <c r="F13">
        <v>0.7</v>
      </c>
      <c r="G13">
        <v>0.88</v>
      </c>
      <c r="H13">
        <v>1.28</v>
      </c>
      <c r="I13">
        <v>2.62</v>
      </c>
      <c r="J13">
        <v>2.88</v>
      </c>
      <c r="K13">
        <v>2.48</v>
      </c>
      <c r="L13">
        <v>2.22</v>
      </c>
      <c r="M13">
        <v>1.48</v>
      </c>
      <c r="N13">
        <v>1.14</v>
      </c>
      <c r="O13">
        <v>0.7</v>
      </c>
    </row>
    <row r="14" spans="1:15" ht="12.75">
      <c r="A14" s="2" t="s">
        <v>2535</v>
      </c>
      <c r="B14" s="2" t="s">
        <v>2589</v>
      </c>
      <c r="C14" s="2" t="s">
        <v>2630</v>
      </c>
      <c r="D14">
        <v>44.23</v>
      </c>
      <c r="E14">
        <v>47.02</v>
      </c>
      <c r="F14">
        <v>51.52</v>
      </c>
      <c r="G14">
        <v>45.82</v>
      </c>
      <c r="H14">
        <v>33.7</v>
      </c>
      <c r="I14">
        <v>28.29</v>
      </c>
      <c r="J14">
        <v>27.68</v>
      </c>
      <c r="K14">
        <v>29.35</v>
      </c>
      <c r="L14">
        <v>36.2</v>
      </c>
      <c r="M14">
        <v>42.47</v>
      </c>
      <c r="N14">
        <v>44.16</v>
      </c>
      <c r="O14">
        <v>44.54</v>
      </c>
    </row>
    <row r="15" spans="1:15" ht="12.75">
      <c r="A15" s="2" t="s">
        <v>2536</v>
      </c>
      <c r="B15" s="2" t="s">
        <v>2590</v>
      </c>
      <c r="C15" s="2" t="s">
        <v>2630</v>
      </c>
      <c r="D15">
        <v>66.13</v>
      </c>
      <c r="E15">
        <v>70.31</v>
      </c>
      <c r="F15">
        <v>77.03</v>
      </c>
      <c r="G15">
        <v>68.51</v>
      </c>
      <c r="H15">
        <v>50.39</v>
      </c>
      <c r="I15">
        <v>42.3</v>
      </c>
      <c r="J15">
        <v>41.38</v>
      </c>
      <c r="K15">
        <v>43.88</v>
      </c>
      <c r="L15">
        <v>54.13</v>
      </c>
      <c r="M15">
        <v>63.51</v>
      </c>
      <c r="N15">
        <v>66.03</v>
      </c>
      <c r="O15">
        <v>66.59</v>
      </c>
    </row>
    <row r="16" spans="1:15" ht="12.75">
      <c r="A16" s="2" t="s">
        <v>2537</v>
      </c>
      <c r="B16" s="2" t="s">
        <v>2591</v>
      </c>
      <c r="C16" s="2" t="s">
        <v>2626</v>
      </c>
      <c r="D16">
        <v>0.3</v>
      </c>
      <c r="E16">
        <v>2.24</v>
      </c>
      <c r="F16">
        <v>2.62</v>
      </c>
      <c r="G16">
        <v>3.29</v>
      </c>
      <c r="H16">
        <v>4.79</v>
      </c>
      <c r="I16">
        <v>9.8</v>
      </c>
      <c r="J16">
        <v>10.77</v>
      </c>
      <c r="K16">
        <v>9.28</v>
      </c>
      <c r="L16">
        <v>8.3</v>
      </c>
      <c r="M16">
        <v>5.54</v>
      </c>
      <c r="N16">
        <v>4.26</v>
      </c>
      <c r="O16">
        <v>2.62</v>
      </c>
    </row>
    <row r="17" spans="1:15" ht="12.75">
      <c r="A17" s="2" t="s">
        <v>2538</v>
      </c>
      <c r="B17" s="2" t="s">
        <v>2592</v>
      </c>
      <c r="C17" s="2" t="s">
        <v>2630</v>
      </c>
      <c r="D17">
        <v>35.77</v>
      </c>
      <c r="E17">
        <v>38.03</v>
      </c>
      <c r="F17">
        <v>41.66</v>
      </c>
      <c r="G17">
        <v>37.05</v>
      </c>
      <c r="H17">
        <v>27.26</v>
      </c>
      <c r="I17">
        <v>22.88</v>
      </c>
      <c r="J17">
        <v>22.38</v>
      </c>
      <c r="K17">
        <v>23.73</v>
      </c>
      <c r="L17">
        <v>29.28</v>
      </c>
      <c r="M17">
        <v>34.35</v>
      </c>
      <c r="N17">
        <v>35.71</v>
      </c>
      <c r="O17">
        <v>36.02</v>
      </c>
    </row>
    <row r="18" spans="1:15" ht="12.75">
      <c r="A18" s="2" t="s">
        <v>2539</v>
      </c>
      <c r="B18" s="2" t="s">
        <v>2593</v>
      </c>
      <c r="C18" s="2" t="s">
        <v>2627</v>
      </c>
      <c r="D18">
        <v>101.43</v>
      </c>
      <c r="E18">
        <v>107.84</v>
      </c>
      <c r="F18">
        <v>118.16</v>
      </c>
      <c r="G18">
        <v>105.08</v>
      </c>
      <c r="H18">
        <v>77.29</v>
      </c>
      <c r="I18">
        <v>64.89</v>
      </c>
      <c r="J18">
        <v>63.47</v>
      </c>
      <c r="K18">
        <v>67.31</v>
      </c>
      <c r="L18">
        <v>83.03</v>
      </c>
      <c r="M18">
        <v>97.41</v>
      </c>
      <c r="N18">
        <v>101.28</v>
      </c>
      <c r="O18">
        <v>102.14</v>
      </c>
    </row>
    <row r="19" spans="1:15" ht="12.75">
      <c r="A19" s="2" t="s">
        <v>2540</v>
      </c>
      <c r="B19" s="2" t="s">
        <v>2594</v>
      </c>
      <c r="C19" s="2" t="s">
        <v>2627</v>
      </c>
      <c r="D19">
        <v>68.08</v>
      </c>
      <c r="E19">
        <v>72.38</v>
      </c>
      <c r="F19">
        <v>79.3</v>
      </c>
      <c r="G19">
        <v>70.53</v>
      </c>
      <c r="H19">
        <v>51.88</v>
      </c>
      <c r="I19">
        <v>43.55</v>
      </c>
      <c r="J19">
        <v>42.6</v>
      </c>
      <c r="K19">
        <v>45.18</v>
      </c>
      <c r="L19">
        <v>55.73</v>
      </c>
      <c r="M19">
        <v>65.38</v>
      </c>
      <c r="N19">
        <v>67.98</v>
      </c>
      <c r="O19">
        <v>68.55</v>
      </c>
    </row>
    <row r="20" spans="1:15" ht="12.75">
      <c r="A20" s="2" t="s">
        <v>2541</v>
      </c>
      <c r="B20" s="2" t="s">
        <v>2595</v>
      </c>
      <c r="C20" s="2" t="s">
        <v>2625</v>
      </c>
      <c r="D20" s="2">
        <v>570</v>
      </c>
      <c r="E20" s="2">
        <v>570</v>
      </c>
      <c r="F20" s="2">
        <v>570</v>
      </c>
      <c r="G20" s="2">
        <v>570</v>
      </c>
      <c r="H20" s="2">
        <v>570</v>
      </c>
      <c r="I20" s="2">
        <v>570</v>
      </c>
      <c r="J20" s="2">
        <v>570</v>
      </c>
      <c r="K20" s="2">
        <v>570</v>
      </c>
      <c r="L20" s="2">
        <v>570</v>
      </c>
      <c r="M20" s="2">
        <v>570</v>
      </c>
      <c r="N20" s="2">
        <v>570</v>
      </c>
      <c r="O20" s="2">
        <v>570</v>
      </c>
    </row>
    <row r="21" spans="1:15" ht="12.75">
      <c r="A21" s="2" t="s">
        <v>2542</v>
      </c>
      <c r="B21" s="2" t="s">
        <v>2596</v>
      </c>
      <c r="C21" s="2" t="s">
        <v>2625</v>
      </c>
      <c r="D21" s="2">
        <v>249</v>
      </c>
      <c r="E21" s="2">
        <v>249</v>
      </c>
      <c r="F21" s="2">
        <v>249</v>
      </c>
      <c r="G21" s="2">
        <v>249</v>
      </c>
      <c r="H21" s="2">
        <v>249</v>
      </c>
      <c r="I21" s="2">
        <v>249</v>
      </c>
      <c r="J21" s="2">
        <v>249</v>
      </c>
      <c r="K21" s="2">
        <v>249</v>
      </c>
      <c r="L21" s="2">
        <v>249</v>
      </c>
      <c r="M21" s="2">
        <v>249</v>
      </c>
      <c r="N21" s="2">
        <v>249</v>
      </c>
      <c r="O21" s="2">
        <v>249</v>
      </c>
    </row>
    <row r="22" spans="1:15" ht="12.75">
      <c r="A22" s="2" t="s">
        <v>2543</v>
      </c>
      <c r="B22" s="2" t="s">
        <v>2596</v>
      </c>
      <c r="C22" s="2" t="s">
        <v>2625</v>
      </c>
      <c r="D22" s="2">
        <v>16</v>
      </c>
      <c r="E22" s="2">
        <v>16</v>
      </c>
      <c r="F22" s="2">
        <v>16</v>
      </c>
      <c r="G22" s="2">
        <v>16</v>
      </c>
      <c r="H22" s="2">
        <v>16</v>
      </c>
      <c r="I22" s="2">
        <v>16</v>
      </c>
      <c r="J22" s="2">
        <v>16</v>
      </c>
      <c r="K22" s="2">
        <v>16</v>
      </c>
      <c r="L22" s="2">
        <v>16</v>
      </c>
      <c r="M22" s="2">
        <v>16</v>
      </c>
      <c r="N22" s="2">
        <v>16</v>
      </c>
      <c r="O22" s="2">
        <v>16</v>
      </c>
    </row>
    <row r="23" spans="1:15" ht="12.75">
      <c r="A23" s="2" t="s">
        <v>2544</v>
      </c>
      <c r="B23" s="2" t="s">
        <v>2597</v>
      </c>
      <c r="C23" s="2" t="s">
        <v>2631</v>
      </c>
      <c r="D23" s="2">
        <v>234</v>
      </c>
      <c r="E23" s="2">
        <v>234</v>
      </c>
      <c r="F23" s="2">
        <v>234</v>
      </c>
      <c r="G23" s="2">
        <v>234</v>
      </c>
      <c r="H23" s="2">
        <v>234</v>
      </c>
      <c r="I23" s="2">
        <v>234</v>
      </c>
      <c r="J23" s="2">
        <v>234</v>
      </c>
      <c r="K23" s="2">
        <v>234</v>
      </c>
      <c r="L23" s="2">
        <v>234</v>
      </c>
      <c r="M23" s="2">
        <v>234</v>
      </c>
      <c r="N23" s="2">
        <v>234</v>
      </c>
      <c r="O23" s="2">
        <v>234</v>
      </c>
    </row>
    <row r="24" spans="1:15" ht="12.75">
      <c r="A24" s="2" t="s">
        <v>2545</v>
      </c>
      <c r="B24" s="2" t="s">
        <v>2597</v>
      </c>
      <c r="C24" s="2" t="s">
        <v>2631</v>
      </c>
      <c r="D24" s="2">
        <v>107</v>
      </c>
      <c r="E24" s="2">
        <v>107</v>
      </c>
      <c r="F24" s="2">
        <v>107</v>
      </c>
      <c r="G24" s="2">
        <v>107</v>
      </c>
      <c r="H24" s="2">
        <v>107</v>
      </c>
      <c r="I24" s="2">
        <v>107</v>
      </c>
      <c r="J24" s="2">
        <v>107</v>
      </c>
      <c r="K24" s="2">
        <v>107</v>
      </c>
      <c r="L24" s="2">
        <v>107</v>
      </c>
      <c r="M24" s="2">
        <v>107</v>
      </c>
      <c r="N24" s="2">
        <v>107</v>
      </c>
      <c r="O24" s="2">
        <v>107</v>
      </c>
    </row>
    <row r="25" spans="1:15" ht="12.75">
      <c r="A25" s="2" t="s">
        <v>2546</v>
      </c>
      <c r="B25" s="2" t="s">
        <v>2598</v>
      </c>
      <c r="C25" s="2" t="s">
        <v>2631</v>
      </c>
      <c r="D25" s="2">
        <v>136</v>
      </c>
      <c r="E25" s="2">
        <v>136</v>
      </c>
      <c r="F25" s="2">
        <v>136</v>
      </c>
      <c r="G25" s="2">
        <v>136</v>
      </c>
      <c r="H25" s="2">
        <v>136</v>
      </c>
      <c r="I25" s="2">
        <v>136</v>
      </c>
      <c r="J25" s="2">
        <v>136</v>
      </c>
      <c r="K25" s="2">
        <v>136</v>
      </c>
      <c r="L25" s="2">
        <v>136</v>
      </c>
      <c r="M25" s="2">
        <v>136</v>
      </c>
      <c r="N25" s="2">
        <v>136</v>
      </c>
      <c r="O25" s="2">
        <v>136</v>
      </c>
    </row>
    <row r="26" spans="1:15" ht="12.75">
      <c r="A26" s="2" t="s">
        <v>2547</v>
      </c>
      <c r="B26" s="2" t="s">
        <v>2599</v>
      </c>
      <c r="C26" s="2" t="s">
        <v>2631</v>
      </c>
      <c r="D26" s="2">
        <v>109</v>
      </c>
      <c r="E26" s="2">
        <v>109</v>
      </c>
      <c r="F26" s="2">
        <v>109</v>
      </c>
      <c r="G26" s="2">
        <v>109</v>
      </c>
      <c r="H26" s="2">
        <v>109</v>
      </c>
      <c r="I26" s="2">
        <v>109</v>
      </c>
      <c r="J26" s="2">
        <v>109</v>
      </c>
      <c r="K26" s="2">
        <v>109</v>
      </c>
      <c r="L26" s="2">
        <v>109</v>
      </c>
      <c r="M26" s="2">
        <v>109</v>
      </c>
      <c r="N26" s="2">
        <v>109</v>
      </c>
      <c r="O26" s="2">
        <v>109</v>
      </c>
    </row>
    <row r="27" spans="1:15" ht="12.75">
      <c r="A27" s="2" t="s">
        <v>2548</v>
      </c>
      <c r="B27" s="2" t="s">
        <v>2600</v>
      </c>
      <c r="C27" s="2" t="s">
        <v>2631</v>
      </c>
      <c r="D27" s="2">
        <v>12</v>
      </c>
      <c r="E27" s="2">
        <v>12</v>
      </c>
      <c r="F27" s="2">
        <v>12</v>
      </c>
      <c r="G27" s="2">
        <v>12</v>
      </c>
      <c r="H27" s="2">
        <v>12</v>
      </c>
      <c r="I27" s="2">
        <v>12</v>
      </c>
      <c r="J27" s="2">
        <v>12</v>
      </c>
      <c r="K27" s="2">
        <v>12</v>
      </c>
      <c r="L27" s="2">
        <v>12</v>
      </c>
      <c r="M27" s="2">
        <v>12</v>
      </c>
      <c r="N27" s="2">
        <v>12</v>
      </c>
      <c r="O27" s="2">
        <v>12</v>
      </c>
    </row>
    <row r="28" spans="1:15" ht="12.75">
      <c r="A28" s="2" t="s">
        <v>2549</v>
      </c>
      <c r="B28" s="2" t="s">
        <v>2601</v>
      </c>
      <c r="C28" s="2" t="s">
        <v>2631</v>
      </c>
      <c r="D28" s="2">
        <v>12</v>
      </c>
      <c r="E28" s="2">
        <v>12</v>
      </c>
      <c r="F28" s="2">
        <v>12</v>
      </c>
      <c r="G28" s="2">
        <v>12</v>
      </c>
      <c r="H28" s="2">
        <v>12</v>
      </c>
      <c r="I28" s="2">
        <v>12</v>
      </c>
      <c r="J28" s="2">
        <v>12</v>
      </c>
      <c r="K28" s="2">
        <v>12</v>
      </c>
      <c r="L28" s="2">
        <v>12</v>
      </c>
      <c r="M28" s="2">
        <v>12</v>
      </c>
      <c r="N28" s="2">
        <v>12</v>
      </c>
      <c r="O28" s="2">
        <v>12</v>
      </c>
    </row>
    <row r="29" spans="1:15" ht="12.75">
      <c r="A29" s="2" t="s">
        <v>2550</v>
      </c>
      <c r="B29" s="2" t="s">
        <v>2602</v>
      </c>
      <c r="C29" s="2" t="s">
        <v>2631</v>
      </c>
      <c r="D29" s="2">
        <v>18</v>
      </c>
      <c r="E29" s="2">
        <v>18</v>
      </c>
      <c r="F29" s="2">
        <v>18</v>
      </c>
      <c r="G29" s="2">
        <v>18</v>
      </c>
      <c r="H29" s="2">
        <v>18</v>
      </c>
      <c r="I29" s="2">
        <v>18</v>
      </c>
      <c r="J29" s="2">
        <v>18</v>
      </c>
      <c r="K29" s="2">
        <v>18</v>
      </c>
      <c r="L29" s="2">
        <v>18</v>
      </c>
      <c r="M29" s="2">
        <v>18</v>
      </c>
      <c r="N29" s="2">
        <v>18</v>
      </c>
      <c r="O29" s="2">
        <v>18</v>
      </c>
    </row>
    <row r="30" spans="1:15" ht="12.75">
      <c r="A30" s="2" t="s">
        <v>2551</v>
      </c>
      <c r="B30" s="2" t="s">
        <v>2551</v>
      </c>
      <c r="C30" s="2" t="s">
        <v>2629</v>
      </c>
      <c r="D30" s="2">
        <v>700</v>
      </c>
      <c r="E30" s="2">
        <v>700</v>
      </c>
      <c r="F30" s="2">
        <v>700</v>
      </c>
      <c r="G30" s="2">
        <v>700</v>
      </c>
      <c r="H30" s="2">
        <v>700</v>
      </c>
      <c r="I30" s="2">
        <v>700</v>
      </c>
      <c r="J30" s="2">
        <v>700</v>
      </c>
      <c r="K30" s="2">
        <v>700</v>
      </c>
      <c r="L30" s="2">
        <v>700</v>
      </c>
      <c r="M30" s="2">
        <v>700</v>
      </c>
      <c r="N30" s="2">
        <v>700</v>
      </c>
      <c r="O30" s="2">
        <v>700</v>
      </c>
    </row>
    <row r="31" spans="1:15" ht="12.75">
      <c r="A31" s="2" t="s">
        <v>2552</v>
      </c>
      <c r="B31" s="2" t="s">
        <v>2603</v>
      </c>
      <c r="C31" s="2" t="s">
        <v>2629</v>
      </c>
      <c r="D31" s="2">
        <v>125</v>
      </c>
      <c r="E31" s="2">
        <v>125</v>
      </c>
      <c r="F31" s="2">
        <v>125</v>
      </c>
      <c r="G31" s="2">
        <v>125</v>
      </c>
      <c r="H31" s="2">
        <v>125</v>
      </c>
      <c r="I31" s="2">
        <v>125</v>
      </c>
      <c r="J31" s="2">
        <v>125</v>
      </c>
      <c r="K31" s="2">
        <v>125</v>
      </c>
      <c r="L31" s="2">
        <v>125</v>
      </c>
      <c r="M31" s="2">
        <v>125</v>
      </c>
      <c r="N31" s="2">
        <v>125</v>
      </c>
      <c r="O31" s="2">
        <v>125</v>
      </c>
    </row>
    <row r="32" spans="1:15" ht="12.75">
      <c r="A32" s="2" t="s">
        <v>2553</v>
      </c>
      <c r="B32" s="2" t="s">
        <v>2553</v>
      </c>
      <c r="C32" s="2" t="s">
        <v>2629</v>
      </c>
      <c r="D32" s="2">
        <v>308</v>
      </c>
      <c r="E32" s="2">
        <v>308</v>
      </c>
      <c r="F32" s="2">
        <v>308</v>
      </c>
      <c r="G32" s="2">
        <v>308</v>
      </c>
      <c r="H32" s="2">
        <v>308</v>
      </c>
      <c r="I32" s="2">
        <v>308</v>
      </c>
      <c r="J32" s="2">
        <v>308</v>
      </c>
      <c r="K32" s="2">
        <v>308</v>
      </c>
      <c r="L32" s="2">
        <v>308</v>
      </c>
      <c r="M32" s="2">
        <v>308</v>
      </c>
      <c r="N32" s="2">
        <v>308</v>
      </c>
      <c r="O32" s="2">
        <v>308</v>
      </c>
    </row>
    <row r="33" spans="1:15" ht="12.75">
      <c r="A33" s="2" t="s">
        <v>2554</v>
      </c>
      <c r="B33" s="2" t="s">
        <v>2604</v>
      </c>
      <c r="C33" s="2" t="s">
        <v>2629</v>
      </c>
      <c r="D33">
        <v>20.75</v>
      </c>
      <c r="E33">
        <v>25.4</v>
      </c>
      <c r="F33">
        <v>29.98</v>
      </c>
      <c r="G33">
        <v>24.96</v>
      </c>
      <c r="H33">
        <v>18.8</v>
      </c>
      <c r="I33">
        <v>20.31</v>
      </c>
      <c r="J33">
        <v>22.41</v>
      </c>
      <c r="K33">
        <v>19.2</v>
      </c>
      <c r="L33">
        <v>18.65</v>
      </c>
      <c r="M33">
        <v>23.34</v>
      </c>
      <c r="N33">
        <v>25.01</v>
      </c>
      <c r="O33">
        <v>22.39</v>
      </c>
    </row>
    <row r="34" spans="1:15" ht="12.75">
      <c r="A34" s="2" t="s">
        <v>2555</v>
      </c>
      <c r="B34" s="2" t="s">
        <v>2605</v>
      </c>
      <c r="C34" s="2" t="s">
        <v>2629</v>
      </c>
      <c r="D34">
        <v>10.38</v>
      </c>
      <c r="E34">
        <v>12.7</v>
      </c>
      <c r="F34">
        <v>14.99</v>
      </c>
      <c r="G34">
        <v>12.48</v>
      </c>
      <c r="H34">
        <v>9.4</v>
      </c>
      <c r="I34">
        <v>10.16</v>
      </c>
      <c r="J34">
        <v>11.21</v>
      </c>
      <c r="K34">
        <v>9.6</v>
      </c>
      <c r="L34">
        <v>9.33</v>
      </c>
      <c r="M34">
        <v>11.67</v>
      </c>
      <c r="N34">
        <v>12.51</v>
      </c>
      <c r="O34">
        <v>11.19</v>
      </c>
    </row>
    <row r="35" spans="1:15" ht="12.75">
      <c r="A35" s="2" t="s">
        <v>2556</v>
      </c>
      <c r="B35" s="2" t="s">
        <v>2606</v>
      </c>
      <c r="C35" s="2" t="s">
        <v>2629</v>
      </c>
      <c r="D35">
        <v>10.38</v>
      </c>
      <c r="E35">
        <v>12.7</v>
      </c>
      <c r="F35">
        <v>14.99</v>
      </c>
      <c r="G35">
        <v>12.48</v>
      </c>
      <c r="H35">
        <v>9.4</v>
      </c>
      <c r="I35">
        <v>10.16</v>
      </c>
      <c r="J35">
        <v>11.21</v>
      </c>
      <c r="K35">
        <v>9.6</v>
      </c>
      <c r="L35">
        <v>9.33</v>
      </c>
      <c r="M35">
        <v>11.67</v>
      </c>
      <c r="N35">
        <v>12.51</v>
      </c>
      <c r="O35">
        <v>11.19</v>
      </c>
    </row>
    <row r="36" spans="1:15" ht="12.75">
      <c r="A36" s="2" t="s">
        <v>2557</v>
      </c>
      <c r="B36" s="2" t="s">
        <v>2607</v>
      </c>
      <c r="C36" s="2" t="s">
        <v>2626</v>
      </c>
      <c r="D36">
        <v>0.08</v>
      </c>
      <c r="E36">
        <v>0.6</v>
      </c>
      <c r="F36">
        <v>0.7</v>
      </c>
      <c r="G36">
        <v>0.88</v>
      </c>
      <c r="H36">
        <v>1.28</v>
      </c>
      <c r="I36">
        <v>2.62</v>
      </c>
      <c r="J36">
        <v>2.88</v>
      </c>
      <c r="K36">
        <v>2.48</v>
      </c>
      <c r="L36">
        <v>2.22</v>
      </c>
      <c r="M36">
        <v>1.48</v>
      </c>
      <c r="N36">
        <v>1.14</v>
      </c>
      <c r="O36">
        <v>0.7</v>
      </c>
    </row>
    <row r="37" spans="1:15" ht="12.75">
      <c r="A37" s="2" t="s">
        <v>2558</v>
      </c>
      <c r="B37" s="2" t="s">
        <v>2608</v>
      </c>
      <c r="C37" s="2" t="s">
        <v>2626</v>
      </c>
      <c r="D37">
        <v>0.2</v>
      </c>
      <c r="E37">
        <v>1.5</v>
      </c>
      <c r="F37">
        <v>1.75</v>
      </c>
      <c r="G37">
        <v>2.2</v>
      </c>
      <c r="H37">
        <v>3.2</v>
      </c>
      <c r="I37">
        <v>6.55</v>
      </c>
      <c r="J37">
        <v>7.2</v>
      </c>
      <c r="K37">
        <v>6.2</v>
      </c>
      <c r="L37">
        <v>5.55</v>
      </c>
      <c r="M37">
        <v>3.7</v>
      </c>
      <c r="N37">
        <v>2.85</v>
      </c>
      <c r="O37">
        <v>1.75</v>
      </c>
    </row>
    <row r="38" spans="1:15" ht="12.75">
      <c r="A38" s="2" t="s">
        <v>2559</v>
      </c>
      <c r="B38" s="2" t="s">
        <v>2609</v>
      </c>
      <c r="C38" s="2" t="s">
        <v>2631</v>
      </c>
      <c r="D38">
        <v>0.88</v>
      </c>
      <c r="E38">
        <v>0.94</v>
      </c>
      <c r="F38">
        <v>0.83</v>
      </c>
      <c r="G38">
        <v>0.79</v>
      </c>
      <c r="H38">
        <v>0.84</v>
      </c>
      <c r="I38">
        <v>0.77</v>
      </c>
      <c r="J38">
        <v>0.72</v>
      </c>
      <c r="K38">
        <v>0.54</v>
      </c>
      <c r="L38">
        <v>0.56</v>
      </c>
      <c r="M38">
        <v>0.52</v>
      </c>
      <c r="N38">
        <v>0.7</v>
      </c>
      <c r="O38">
        <v>0.85</v>
      </c>
    </row>
    <row r="39" spans="1:15" ht="12.75">
      <c r="A39" s="2" t="s">
        <v>2560</v>
      </c>
      <c r="B39" s="2" t="s">
        <v>2560</v>
      </c>
      <c r="C39" s="2" t="s">
        <v>2627</v>
      </c>
      <c r="D39" s="2">
        <v>57</v>
      </c>
      <c r="E39" s="2">
        <v>57</v>
      </c>
      <c r="F39" s="2">
        <v>57</v>
      </c>
      <c r="G39" s="2">
        <v>57</v>
      </c>
      <c r="H39" s="2">
        <v>57</v>
      </c>
      <c r="I39" s="2">
        <v>57</v>
      </c>
      <c r="J39" s="2">
        <v>57</v>
      </c>
      <c r="K39" s="2">
        <v>57</v>
      </c>
      <c r="L39" s="2">
        <v>57</v>
      </c>
      <c r="M39" s="2">
        <v>57</v>
      </c>
      <c r="N39" s="2">
        <v>57</v>
      </c>
      <c r="O39" s="2">
        <v>57</v>
      </c>
    </row>
    <row r="40" spans="1:15" ht="12.75">
      <c r="A40" s="2" t="s">
        <v>2561</v>
      </c>
      <c r="B40" s="2" t="s">
        <v>2561</v>
      </c>
      <c r="C40" s="2" t="s">
        <v>2628</v>
      </c>
      <c r="D40" s="2">
        <v>635</v>
      </c>
      <c r="E40" s="2">
        <v>635</v>
      </c>
      <c r="F40" s="2">
        <v>635</v>
      </c>
      <c r="G40" s="2">
        <v>635</v>
      </c>
      <c r="H40" s="2">
        <v>635</v>
      </c>
      <c r="I40" s="2">
        <v>635</v>
      </c>
      <c r="J40" s="2">
        <v>635</v>
      </c>
      <c r="K40" s="2">
        <v>635</v>
      </c>
      <c r="L40" s="2">
        <v>635</v>
      </c>
      <c r="M40" s="2">
        <v>635</v>
      </c>
      <c r="N40" s="2">
        <v>635</v>
      </c>
      <c r="O40" s="2">
        <v>635</v>
      </c>
    </row>
    <row r="41" spans="1:15" ht="12.75">
      <c r="A41" s="2" t="s">
        <v>2562</v>
      </c>
      <c r="B41" s="2" t="s">
        <v>2562</v>
      </c>
      <c r="C41" s="2" t="s">
        <v>2626</v>
      </c>
      <c r="D41" s="2">
        <v>106.18</v>
      </c>
      <c r="E41" s="2">
        <v>106.18</v>
      </c>
      <c r="F41" s="2">
        <v>106.18</v>
      </c>
      <c r="G41" s="2">
        <v>106.18</v>
      </c>
      <c r="H41" s="2">
        <v>106.18</v>
      </c>
      <c r="I41" s="2">
        <v>106.18</v>
      </c>
      <c r="J41" s="2">
        <v>106.18</v>
      </c>
      <c r="K41" s="2">
        <v>106.18</v>
      </c>
      <c r="L41" s="2">
        <v>106.18</v>
      </c>
      <c r="M41" s="2">
        <v>106.18</v>
      </c>
      <c r="N41" s="2">
        <v>106.18</v>
      </c>
      <c r="O41" s="2">
        <v>106.18</v>
      </c>
    </row>
    <row r="42" spans="1:15" ht="12.75">
      <c r="A42" s="2" t="s">
        <v>2563</v>
      </c>
      <c r="B42" s="2" t="s">
        <v>2610</v>
      </c>
      <c r="C42" s="2" t="s">
        <v>2632</v>
      </c>
      <c r="D42" s="2">
        <v>124</v>
      </c>
      <c r="E42" s="2">
        <v>124</v>
      </c>
      <c r="F42" s="2">
        <v>124</v>
      </c>
      <c r="G42" s="2">
        <v>124</v>
      </c>
      <c r="H42" s="2">
        <v>124</v>
      </c>
      <c r="I42" s="2">
        <v>124</v>
      </c>
      <c r="J42" s="2">
        <v>124</v>
      </c>
      <c r="K42" s="2">
        <v>124</v>
      </c>
      <c r="L42" s="2">
        <v>124</v>
      </c>
      <c r="M42" s="2">
        <v>124</v>
      </c>
      <c r="N42" s="2">
        <v>124</v>
      </c>
      <c r="O42" s="2">
        <v>124</v>
      </c>
    </row>
    <row r="43" spans="1:15" ht="12.75">
      <c r="A43" s="2" t="s">
        <v>2564</v>
      </c>
      <c r="B43" s="2" t="s">
        <v>2564</v>
      </c>
      <c r="C43" s="2" t="s">
        <v>2625</v>
      </c>
      <c r="D43" s="2">
        <v>287.01</v>
      </c>
      <c r="E43" s="2">
        <v>287.01</v>
      </c>
      <c r="F43" s="2">
        <v>287.01</v>
      </c>
      <c r="G43" s="2">
        <v>287.01</v>
      </c>
      <c r="H43" s="2">
        <v>287.01</v>
      </c>
      <c r="I43" s="2">
        <v>287.01</v>
      </c>
      <c r="J43" s="2">
        <v>287.01</v>
      </c>
      <c r="K43" s="2">
        <v>287.01</v>
      </c>
      <c r="L43" s="2">
        <v>287.01</v>
      </c>
      <c r="M43" s="2">
        <v>287.01</v>
      </c>
      <c r="N43" s="2">
        <v>287.01</v>
      </c>
      <c r="O43" s="2">
        <v>287.01</v>
      </c>
    </row>
    <row r="44" spans="1:15" ht="12.75">
      <c r="A44" s="2" t="s">
        <v>2565</v>
      </c>
      <c r="B44" s="2" t="s">
        <v>2611</v>
      </c>
      <c r="C44" s="2" t="s">
        <v>2626</v>
      </c>
      <c r="D44" s="2">
        <v>17</v>
      </c>
      <c r="E44" s="2">
        <v>17</v>
      </c>
      <c r="F44" s="2">
        <v>17</v>
      </c>
      <c r="G44" s="2">
        <v>17</v>
      </c>
      <c r="H44" s="2">
        <v>17</v>
      </c>
      <c r="I44" s="2">
        <v>17</v>
      </c>
      <c r="J44" s="2">
        <v>17</v>
      </c>
      <c r="K44" s="2">
        <v>17</v>
      </c>
      <c r="L44" s="2">
        <v>17</v>
      </c>
      <c r="M44" s="2">
        <v>17</v>
      </c>
      <c r="N44" s="2">
        <v>17</v>
      </c>
      <c r="O44" s="2">
        <v>17</v>
      </c>
    </row>
    <row r="45" spans="1:15" ht="12.75">
      <c r="A45" s="2" t="s">
        <v>2566</v>
      </c>
      <c r="B45" s="2" t="s">
        <v>2612</v>
      </c>
      <c r="C45" s="2" t="s">
        <v>2626</v>
      </c>
      <c r="D45">
        <v>0.2</v>
      </c>
      <c r="E45">
        <v>1.5</v>
      </c>
      <c r="F45">
        <v>1.75</v>
      </c>
      <c r="G45">
        <v>2.2</v>
      </c>
      <c r="H45">
        <v>3.2</v>
      </c>
      <c r="I45">
        <v>6.55</v>
      </c>
      <c r="J45">
        <v>7.2</v>
      </c>
      <c r="K45">
        <v>6.2</v>
      </c>
      <c r="L45">
        <v>5.55</v>
      </c>
      <c r="M45">
        <v>3.7</v>
      </c>
      <c r="N45">
        <v>2.85</v>
      </c>
      <c r="O45">
        <v>1.75</v>
      </c>
    </row>
    <row r="46" spans="1:15" ht="12.75">
      <c r="A46" s="2" t="s">
        <v>2567</v>
      </c>
      <c r="B46" s="2" t="s">
        <v>2567</v>
      </c>
      <c r="C46" s="2" t="s">
        <v>2625</v>
      </c>
      <c r="D46" s="2">
        <v>325</v>
      </c>
      <c r="E46" s="2">
        <v>325</v>
      </c>
      <c r="F46" s="2">
        <v>325</v>
      </c>
      <c r="G46" s="2">
        <v>325</v>
      </c>
      <c r="H46" s="2">
        <v>325</v>
      </c>
      <c r="I46" s="2">
        <v>325</v>
      </c>
      <c r="J46" s="2">
        <v>325</v>
      </c>
      <c r="K46" s="2">
        <v>325</v>
      </c>
      <c r="L46" s="2">
        <v>325</v>
      </c>
      <c r="M46" s="2">
        <v>325</v>
      </c>
      <c r="N46" s="2">
        <v>325</v>
      </c>
      <c r="O46" s="2">
        <v>325</v>
      </c>
    </row>
    <row r="47" spans="1:15" ht="12.75">
      <c r="A47" s="2" t="s">
        <v>2568</v>
      </c>
      <c r="B47" s="2" t="s">
        <v>2613</v>
      </c>
      <c r="C47" s="2" t="s">
        <v>2625</v>
      </c>
      <c r="D47" s="2">
        <v>200</v>
      </c>
      <c r="E47" s="2">
        <v>200</v>
      </c>
      <c r="F47" s="2">
        <v>200</v>
      </c>
      <c r="G47" s="2">
        <v>200</v>
      </c>
      <c r="H47" s="2">
        <v>200</v>
      </c>
      <c r="I47" s="2">
        <v>200</v>
      </c>
      <c r="J47" s="2">
        <v>200</v>
      </c>
      <c r="K47" s="2">
        <v>200</v>
      </c>
      <c r="L47" s="2">
        <v>200</v>
      </c>
      <c r="M47" s="2">
        <v>200</v>
      </c>
      <c r="N47" s="2">
        <v>200</v>
      </c>
      <c r="O47" s="2">
        <v>200</v>
      </c>
    </row>
    <row r="48" spans="1:15" ht="12.75">
      <c r="A48" s="2" t="s">
        <v>2569</v>
      </c>
      <c r="B48" s="2" t="s">
        <v>2614</v>
      </c>
      <c r="C48" s="2" t="s">
        <v>2627</v>
      </c>
      <c r="D48">
        <v>0.6</v>
      </c>
      <c r="E48">
        <v>4.5</v>
      </c>
      <c r="F48">
        <v>5.25</v>
      </c>
      <c r="G48">
        <v>6.6</v>
      </c>
      <c r="H48">
        <v>9.6</v>
      </c>
      <c r="I48">
        <v>19.65</v>
      </c>
      <c r="J48">
        <v>21.6</v>
      </c>
      <c r="K48">
        <v>18.6</v>
      </c>
      <c r="L48">
        <v>16.65</v>
      </c>
      <c r="M48">
        <v>11.1</v>
      </c>
      <c r="N48">
        <v>8.55</v>
      </c>
      <c r="O48">
        <v>5.25</v>
      </c>
    </row>
    <row r="49" spans="1:15" ht="12.75">
      <c r="A49" s="2" t="s">
        <v>2570</v>
      </c>
      <c r="B49" s="2" t="s">
        <v>2615</v>
      </c>
      <c r="C49" s="2" t="s">
        <v>2632</v>
      </c>
      <c r="D49" s="2">
        <v>275</v>
      </c>
      <c r="E49" s="2">
        <v>275</v>
      </c>
      <c r="F49" s="2">
        <v>275</v>
      </c>
      <c r="G49" s="2">
        <v>275</v>
      </c>
      <c r="H49" s="2">
        <v>275</v>
      </c>
      <c r="I49" s="2">
        <v>275</v>
      </c>
      <c r="J49" s="2">
        <v>275</v>
      </c>
      <c r="K49" s="2">
        <v>275</v>
      </c>
      <c r="L49" s="2">
        <v>275</v>
      </c>
      <c r="M49" s="2">
        <v>275</v>
      </c>
      <c r="N49" s="2">
        <v>275</v>
      </c>
      <c r="O49" s="2">
        <v>275</v>
      </c>
    </row>
    <row r="50" spans="1:15" ht="12.75">
      <c r="A50" s="2" t="s">
        <v>2571</v>
      </c>
      <c r="B50" s="2" t="s">
        <v>2616</v>
      </c>
      <c r="C50" s="2" t="s">
        <v>2630</v>
      </c>
      <c r="D50">
        <v>92.47</v>
      </c>
      <c r="E50">
        <v>98.31</v>
      </c>
      <c r="F50">
        <v>107.72</v>
      </c>
      <c r="G50">
        <v>95.8</v>
      </c>
      <c r="H50">
        <v>70.47</v>
      </c>
      <c r="I50">
        <v>59.16</v>
      </c>
      <c r="J50">
        <v>57.87</v>
      </c>
      <c r="K50">
        <v>61.37</v>
      </c>
      <c r="L50">
        <v>75.7</v>
      </c>
      <c r="M50">
        <v>88.81</v>
      </c>
      <c r="N50">
        <v>92.34</v>
      </c>
      <c r="O50">
        <v>93.12</v>
      </c>
    </row>
    <row r="51" spans="1:15" ht="12.75">
      <c r="A51" s="2" t="s">
        <v>2572</v>
      </c>
      <c r="B51" s="2" t="s">
        <v>2617</v>
      </c>
      <c r="C51" s="2" t="s">
        <v>2626</v>
      </c>
      <c r="D51">
        <v>0.28</v>
      </c>
      <c r="E51">
        <v>2.1</v>
      </c>
      <c r="F51">
        <v>2.45</v>
      </c>
      <c r="G51">
        <v>3.08</v>
      </c>
      <c r="H51">
        <v>4.48</v>
      </c>
      <c r="I51">
        <v>9.17</v>
      </c>
      <c r="J51">
        <v>10.08</v>
      </c>
      <c r="K51">
        <v>8.68</v>
      </c>
      <c r="L51">
        <v>7.77</v>
      </c>
      <c r="M51">
        <v>5.18</v>
      </c>
      <c r="N51">
        <v>3.99</v>
      </c>
      <c r="O51">
        <v>2.45</v>
      </c>
    </row>
    <row r="52" spans="1:15" ht="12.75">
      <c r="A52" s="2" t="s">
        <v>2573</v>
      </c>
      <c r="B52" s="2" t="s">
        <v>2618</v>
      </c>
      <c r="C52" s="2" t="s">
        <v>2625</v>
      </c>
      <c r="D52">
        <v>90.01</v>
      </c>
      <c r="E52">
        <v>90.73</v>
      </c>
      <c r="F52">
        <v>91.1</v>
      </c>
      <c r="G52">
        <v>91.9</v>
      </c>
      <c r="H52">
        <v>92.98</v>
      </c>
      <c r="I52">
        <v>96.49</v>
      </c>
      <c r="J52">
        <v>97.1</v>
      </c>
      <c r="K52">
        <v>95.76</v>
      </c>
      <c r="L52">
        <v>94.4</v>
      </c>
      <c r="M52">
        <v>92.35</v>
      </c>
      <c r="N52">
        <v>90.84</v>
      </c>
      <c r="O52">
        <v>77.14</v>
      </c>
    </row>
    <row r="53" spans="1:15" ht="12.75">
      <c r="A53" s="2" t="s">
        <v>2574</v>
      </c>
      <c r="B53" s="2" t="s">
        <v>2619</v>
      </c>
      <c r="C53" s="2" t="s">
        <v>2625</v>
      </c>
      <c r="D53">
        <v>17.02</v>
      </c>
      <c r="E53">
        <v>18.09</v>
      </c>
      <c r="F53">
        <v>19.83</v>
      </c>
      <c r="G53">
        <v>17.63</v>
      </c>
      <c r="H53">
        <v>12.97</v>
      </c>
      <c r="I53">
        <v>10.89</v>
      </c>
      <c r="J53">
        <v>10.65</v>
      </c>
      <c r="K53">
        <v>11.29</v>
      </c>
      <c r="L53">
        <v>13.93</v>
      </c>
      <c r="M53">
        <v>16.34</v>
      </c>
      <c r="N53">
        <v>16.99</v>
      </c>
      <c r="O53">
        <v>17.14</v>
      </c>
    </row>
    <row r="54" spans="1:15" ht="12.75">
      <c r="A54" s="2" t="s">
        <v>2575</v>
      </c>
      <c r="B54" s="2" t="s">
        <v>2620</v>
      </c>
      <c r="C54" s="2" t="s">
        <v>2625</v>
      </c>
      <c r="D54">
        <v>102.11</v>
      </c>
      <c r="E54">
        <v>108.56</v>
      </c>
      <c r="F54">
        <v>118.95</v>
      </c>
      <c r="G54">
        <v>105.79</v>
      </c>
      <c r="H54">
        <v>77.81</v>
      </c>
      <c r="I54">
        <v>65.33</v>
      </c>
      <c r="J54">
        <v>63.9</v>
      </c>
      <c r="K54">
        <v>67.76</v>
      </c>
      <c r="L54">
        <v>83.59</v>
      </c>
      <c r="M54">
        <v>98.06</v>
      </c>
      <c r="N54">
        <v>101.96</v>
      </c>
      <c r="O54">
        <v>102.83</v>
      </c>
    </row>
    <row r="55" spans="1:15" ht="12.75">
      <c r="A55" s="2" t="s">
        <v>2576</v>
      </c>
      <c r="B55" s="2" t="s">
        <v>2621</v>
      </c>
      <c r="C55" s="2" t="s">
        <v>2626</v>
      </c>
      <c r="D55">
        <v>0.08</v>
      </c>
      <c r="E55">
        <v>0.6</v>
      </c>
      <c r="F55">
        <v>0.7</v>
      </c>
      <c r="G55">
        <v>0.88</v>
      </c>
      <c r="H55">
        <v>1.28</v>
      </c>
      <c r="I55">
        <v>2.62</v>
      </c>
      <c r="J55">
        <v>2.88</v>
      </c>
      <c r="K55">
        <v>2.48</v>
      </c>
      <c r="L55">
        <v>2.22</v>
      </c>
      <c r="M55">
        <v>1.48</v>
      </c>
      <c r="N55">
        <v>1.14</v>
      </c>
      <c r="O55">
        <v>0.7</v>
      </c>
    </row>
    <row r="56" spans="1:15" ht="12.75">
      <c r="A56" s="2" t="s">
        <v>2577</v>
      </c>
      <c r="B56" s="2" t="s">
        <v>2622</v>
      </c>
      <c r="C56" s="2" t="s">
        <v>2632</v>
      </c>
      <c r="D56" s="2">
        <v>10</v>
      </c>
      <c r="E56" s="2">
        <v>10</v>
      </c>
      <c r="F56" s="2">
        <v>10</v>
      </c>
      <c r="G56" s="2">
        <v>10</v>
      </c>
      <c r="H56" s="2">
        <v>10</v>
      </c>
      <c r="I56" s="2">
        <v>10</v>
      </c>
      <c r="J56" s="2">
        <v>10</v>
      </c>
      <c r="K56" s="2">
        <v>10</v>
      </c>
      <c r="L56" s="2">
        <v>10</v>
      </c>
      <c r="M56" s="2">
        <v>10</v>
      </c>
      <c r="N56" s="2">
        <v>10</v>
      </c>
      <c r="O56" s="2">
        <v>10</v>
      </c>
    </row>
    <row r="57" spans="1:15" ht="12.75">
      <c r="A57" s="2" t="s">
        <v>2578</v>
      </c>
      <c r="B57" s="2" t="s">
        <v>2623</v>
      </c>
      <c r="C57" s="2" t="s">
        <v>2632</v>
      </c>
      <c r="D57" s="2">
        <v>10</v>
      </c>
      <c r="E57" s="2">
        <v>10</v>
      </c>
      <c r="F57" s="2">
        <v>10</v>
      </c>
      <c r="G57" s="2">
        <v>10</v>
      </c>
      <c r="H57" s="2">
        <v>10</v>
      </c>
      <c r="I57" s="2">
        <v>10</v>
      </c>
      <c r="J57" s="2">
        <v>10</v>
      </c>
      <c r="K57" s="2">
        <v>10</v>
      </c>
      <c r="L57" s="2">
        <v>10</v>
      </c>
      <c r="M57" s="2">
        <v>10</v>
      </c>
      <c r="N57" s="2">
        <v>10</v>
      </c>
      <c r="O57" s="2">
        <v>10</v>
      </c>
    </row>
    <row r="58" spans="1:15" ht="12.75">
      <c r="A58" s="2" t="s">
        <v>2579</v>
      </c>
      <c r="B58" s="2" t="s">
        <v>2624</v>
      </c>
      <c r="C58" s="2" t="s">
        <v>2632</v>
      </c>
      <c r="D58" s="2">
        <v>10</v>
      </c>
      <c r="E58" s="2">
        <v>10</v>
      </c>
      <c r="F58" s="2">
        <v>10</v>
      </c>
      <c r="G58" s="2">
        <v>10</v>
      </c>
      <c r="H58" s="2">
        <v>10</v>
      </c>
      <c r="I58" s="2">
        <v>10</v>
      </c>
      <c r="J58" s="2">
        <v>10</v>
      </c>
      <c r="K58" s="2">
        <v>10</v>
      </c>
      <c r="L58" s="2">
        <v>10</v>
      </c>
      <c r="M58" s="2">
        <v>10</v>
      </c>
      <c r="N58" s="2">
        <v>10</v>
      </c>
      <c r="O58" s="2">
        <v>10</v>
      </c>
    </row>
  </sheetData>
  <sheetProtection/>
  <mergeCells count="1">
    <mergeCell ref="A1:O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112"/>
  <sheetViews>
    <sheetView zoomScale="90" zoomScaleNormal="90" zoomScalePageLayoutView="0" workbookViewId="0" topLeftCell="A1">
      <selection activeCell="C35" sqref="C35"/>
    </sheetView>
  </sheetViews>
  <sheetFormatPr defaultColWidth="8.8515625" defaultRowHeight="12.75"/>
  <cols>
    <col min="1" max="1" width="22.00390625" style="3" bestFit="1" customWidth="1"/>
    <col min="2" max="2" width="17.28125" style="3" bestFit="1" customWidth="1"/>
    <col min="3" max="3" width="52.7109375" style="3" customWidth="1"/>
    <col min="4" max="15" width="8.00390625" style="3" bestFit="1" customWidth="1"/>
    <col min="16" max="16" width="7.28125" style="3" bestFit="1" customWidth="1"/>
    <col min="17" max="17" width="33.140625" style="3" customWidth="1"/>
    <col min="18" max="18" width="13.28125" style="3" bestFit="1" customWidth="1"/>
    <col min="19" max="19" width="185.8515625" style="3" bestFit="1" customWidth="1"/>
    <col min="20" max="20" width="20.7109375" style="3" customWidth="1"/>
    <col min="21" max="16384" width="8.8515625" style="3" customWidth="1"/>
  </cols>
  <sheetData>
    <row r="1" spans="1:19" ht="27.75" customHeight="1">
      <c r="A1" s="77" t="s">
        <v>1358</v>
      </c>
      <c r="B1" s="77"/>
      <c r="C1" s="77"/>
      <c r="D1" s="77"/>
      <c r="E1" s="77"/>
      <c r="F1" s="77"/>
      <c r="G1" s="77"/>
      <c r="H1" s="77"/>
      <c r="I1" s="77"/>
      <c r="J1" s="77"/>
      <c r="K1" s="77"/>
      <c r="L1" s="77"/>
      <c r="M1" s="77"/>
      <c r="N1" s="77"/>
      <c r="O1" s="77"/>
      <c r="P1" s="77"/>
      <c r="Q1" s="77"/>
      <c r="R1" s="77"/>
      <c r="S1" s="50"/>
    </row>
    <row r="2" spans="1:19" ht="12.75">
      <c r="A2" s="51" t="s">
        <v>0</v>
      </c>
      <c r="B2" s="51" t="s">
        <v>1359</v>
      </c>
      <c r="C2" s="51" t="s">
        <v>1</v>
      </c>
      <c r="D2" s="52" t="s">
        <v>2</v>
      </c>
      <c r="E2" s="52" t="s">
        <v>3</v>
      </c>
      <c r="F2" s="52" t="s">
        <v>4</v>
      </c>
      <c r="G2" s="52" t="s">
        <v>5</v>
      </c>
      <c r="H2" s="52" t="s">
        <v>6</v>
      </c>
      <c r="I2" s="52" t="s">
        <v>7</v>
      </c>
      <c r="J2" s="52" t="s">
        <v>8</v>
      </c>
      <c r="K2" s="52" t="s">
        <v>9</v>
      </c>
      <c r="L2" s="52" t="s">
        <v>10</v>
      </c>
      <c r="M2" s="52" t="s">
        <v>11</v>
      </c>
      <c r="N2" s="52" t="s">
        <v>12</v>
      </c>
      <c r="O2" s="52" t="s">
        <v>13</v>
      </c>
      <c r="P2" s="52" t="s">
        <v>1334</v>
      </c>
      <c r="Q2" s="52" t="s">
        <v>1360</v>
      </c>
      <c r="R2" s="52" t="s">
        <v>1331</v>
      </c>
      <c r="S2" s="52" t="s">
        <v>1340</v>
      </c>
    </row>
    <row r="3" spans="1:20" s="6" customFormat="1" ht="12.75" customHeight="1">
      <c r="A3" s="3" t="s">
        <v>1502</v>
      </c>
      <c r="B3" s="3" t="s">
        <v>37</v>
      </c>
      <c r="C3" s="3" t="s">
        <v>1508</v>
      </c>
      <c r="D3" s="10">
        <v>0</v>
      </c>
      <c r="E3" s="10">
        <v>0</v>
      </c>
      <c r="F3" s="10">
        <v>0</v>
      </c>
      <c r="G3" s="10">
        <v>0</v>
      </c>
      <c r="H3" s="10">
        <v>0</v>
      </c>
      <c r="I3" s="10">
        <v>0</v>
      </c>
      <c r="J3" s="10">
        <v>0</v>
      </c>
      <c r="K3" s="10">
        <v>0</v>
      </c>
      <c r="L3" s="10">
        <v>0</v>
      </c>
      <c r="M3" s="10">
        <v>0</v>
      </c>
      <c r="N3" s="10">
        <v>0</v>
      </c>
      <c r="O3" s="10">
        <v>0</v>
      </c>
      <c r="P3" s="3" t="s">
        <v>19</v>
      </c>
      <c r="Q3" s="3" t="s">
        <v>29</v>
      </c>
      <c r="R3" s="4"/>
      <c r="S3" s="3"/>
      <c r="T3" s="3"/>
    </row>
    <row r="4" spans="1:20" s="6" customFormat="1" ht="12.75" customHeight="1">
      <c r="A4" s="3" t="s">
        <v>1502</v>
      </c>
      <c r="B4" s="3" t="s">
        <v>27</v>
      </c>
      <c r="C4" s="3" t="s">
        <v>1504</v>
      </c>
      <c r="D4" s="10">
        <v>0</v>
      </c>
      <c r="E4" s="10">
        <v>0</v>
      </c>
      <c r="F4" s="10">
        <v>0</v>
      </c>
      <c r="G4" s="10">
        <v>0</v>
      </c>
      <c r="H4" s="10">
        <v>0</v>
      </c>
      <c r="I4" s="10">
        <v>0</v>
      </c>
      <c r="J4" s="10">
        <v>0</v>
      </c>
      <c r="K4" s="10">
        <v>0</v>
      </c>
      <c r="L4" s="10">
        <v>0</v>
      </c>
      <c r="M4" s="10">
        <v>0</v>
      </c>
      <c r="N4" s="10">
        <v>0</v>
      </c>
      <c r="O4" s="10">
        <v>0</v>
      </c>
      <c r="P4" s="3" t="s">
        <v>19</v>
      </c>
      <c r="Q4" s="3" t="s">
        <v>29</v>
      </c>
      <c r="R4" s="4"/>
      <c r="S4" s="3"/>
      <c r="T4" s="3"/>
    </row>
    <row r="5" spans="1:20" s="6" customFormat="1" ht="12.75" customHeight="1">
      <c r="A5" s="3" t="s">
        <v>1566</v>
      </c>
      <c r="B5" s="3" t="s">
        <v>37</v>
      </c>
      <c r="C5" s="3" t="s">
        <v>1567</v>
      </c>
      <c r="D5" s="10">
        <v>0</v>
      </c>
      <c r="E5" s="10">
        <v>0</v>
      </c>
      <c r="F5" s="10">
        <v>0</v>
      </c>
      <c r="G5" s="10">
        <v>0</v>
      </c>
      <c r="H5" s="10">
        <v>0</v>
      </c>
      <c r="I5" s="10">
        <v>0</v>
      </c>
      <c r="J5" s="10">
        <v>0</v>
      </c>
      <c r="K5" s="10">
        <v>0</v>
      </c>
      <c r="L5" s="10">
        <v>0</v>
      </c>
      <c r="M5" s="10">
        <v>0</v>
      </c>
      <c r="N5" s="10">
        <v>0</v>
      </c>
      <c r="O5" s="10">
        <v>0</v>
      </c>
      <c r="P5" s="3" t="s">
        <v>19</v>
      </c>
      <c r="Q5" s="3" t="s">
        <v>29</v>
      </c>
      <c r="R5" s="3"/>
      <c r="S5" s="3"/>
      <c r="T5" s="3"/>
    </row>
    <row r="6" spans="1:20" s="6" customFormat="1" ht="12.75" customHeight="1">
      <c r="A6" s="3" t="s">
        <v>1502</v>
      </c>
      <c r="B6" s="3" t="s">
        <v>23</v>
      </c>
      <c r="C6" s="3" t="s">
        <v>2477</v>
      </c>
      <c r="D6" s="10">
        <v>0</v>
      </c>
      <c r="E6" s="10">
        <v>0</v>
      </c>
      <c r="F6" s="10">
        <v>0</v>
      </c>
      <c r="G6" s="10">
        <v>0</v>
      </c>
      <c r="H6" s="10">
        <v>0</v>
      </c>
      <c r="I6" s="10">
        <v>0</v>
      </c>
      <c r="J6" s="10">
        <v>0</v>
      </c>
      <c r="K6" s="10">
        <v>0</v>
      </c>
      <c r="L6" s="10">
        <v>0</v>
      </c>
      <c r="M6" s="10">
        <v>0</v>
      </c>
      <c r="N6" s="10">
        <v>0</v>
      </c>
      <c r="O6" s="10">
        <v>0</v>
      </c>
      <c r="P6" s="3" t="s">
        <v>25</v>
      </c>
      <c r="Q6" s="3" t="s">
        <v>20</v>
      </c>
      <c r="R6" s="4" t="s">
        <v>31</v>
      </c>
      <c r="S6" s="3"/>
      <c r="T6" s="4"/>
    </row>
    <row r="7" spans="1:19" s="6" customFormat="1" ht="12.75">
      <c r="A7" s="6" t="s">
        <v>2354</v>
      </c>
      <c r="B7" s="6" t="s">
        <v>23</v>
      </c>
      <c r="C7" s="6" t="s">
        <v>2372</v>
      </c>
      <c r="D7" s="7">
        <v>0.07</v>
      </c>
      <c r="E7" s="7">
        <v>0.51</v>
      </c>
      <c r="F7" s="7">
        <v>0.6</v>
      </c>
      <c r="G7" s="7">
        <v>0.75</v>
      </c>
      <c r="H7" s="7">
        <v>1.09</v>
      </c>
      <c r="I7" s="7">
        <v>2.23</v>
      </c>
      <c r="J7" s="7">
        <v>2.45</v>
      </c>
      <c r="K7" s="7">
        <v>2.11</v>
      </c>
      <c r="L7" s="7">
        <v>1.89</v>
      </c>
      <c r="M7" s="7">
        <v>1.26</v>
      </c>
      <c r="N7" s="7">
        <v>0.97</v>
      </c>
      <c r="O7" s="7">
        <v>0.6</v>
      </c>
      <c r="P7" s="6" t="s">
        <v>25</v>
      </c>
      <c r="Q7" s="6" t="s">
        <v>90</v>
      </c>
      <c r="R7" s="6" t="s">
        <v>18</v>
      </c>
      <c r="S7" s="6" t="s">
        <v>2392</v>
      </c>
    </row>
    <row r="8" spans="1:20" s="6" customFormat="1" ht="12.75" customHeight="1">
      <c r="A8" s="3" t="s">
        <v>2448</v>
      </c>
      <c r="B8" s="3" t="s">
        <v>23</v>
      </c>
      <c r="C8" s="3" t="s">
        <v>2451</v>
      </c>
      <c r="D8" s="10">
        <v>127</v>
      </c>
      <c r="E8" s="10">
        <v>127</v>
      </c>
      <c r="F8" s="10">
        <v>127</v>
      </c>
      <c r="G8" s="10">
        <v>127</v>
      </c>
      <c r="H8" s="10">
        <v>127</v>
      </c>
      <c r="I8" s="10">
        <v>127</v>
      </c>
      <c r="J8" s="10">
        <v>127</v>
      </c>
      <c r="K8" s="10">
        <v>127</v>
      </c>
      <c r="L8" s="10">
        <v>127</v>
      </c>
      <c r="M8" s="10">
        <v>127</v>
      </c>
      <c r="N8" s="10">
        <v>127</v>
      </c>
      <c r="O8" s="10">
        <v>127</v>
      </c>
      <c r="P8" s="3" t="s">
        <v>25</v>
      </c>
      <c r="Q8" s="3" t="s">
        <v>1488</v>
      </c>
      <c r="R8" s="3"/>
      <c r="S8" s="3" t="s">
        <v>1539</v>
      </c>
      <c r="T8" s="3"/>
    </row>
    <row r="9" spans="1:20" ht="12.75">
      <c r="A9" s="6" t="s">
        <v>2352</v>
      </c>
      <c r="B9" s="6" t="s">
        <v>37</v>
      </c>
      <c r="C9" s="6" t="s">
        <v>2373</v>
      </c>
      <c r="D9" s="7">
        <v>0.52</v>
      </c>
      <c r="E9" s="7">
        <v>3.93</v>
      </c>
      <c r="F9" s="7">
        <v>4.59</v>
      </c>
      <c r="G9" s="7">
        <v>5.76</v>
      </c>
      <c r="H9" s="7">
        <v>8.38</v>
      </c>
      <c r="I9" s="7">
        <v>17.16</v>
      </c>
      <c r="J9" s="7">
        <v>18.86</v>
      </c>
      <c r="K9" s="7">
        <v>16.24</v>
      </c>
      <c r="L9" s="7">
        <v>14.54</v>
      </c>
      <c r="M9" s="7">
        <v>9.69</v>
      </c>
      <c r="N9" s="7">
        <v>7.47</v>
      </c>
      <c r="O9" s="7">
        <v>4.59</v>
      </c>
      <c r="P9" s="6" t="s">
        <v>25</v>
      </c>
      <c r="Q9" s="6" t="s">
        <v>90</v>
      </c>
      <c r="R9" s="6" t="s">
        <v>18</v>
      </c>
      <c r="S9" s="6" t="s">
        <v>2391</v>
      </c>
      <c r="T9" s="6"/>
    </row>
    <row r="10" spans="1:20" s="6" customFormat="1" ht="12.75" customHeight="1">
      <c r="A10" s="3" t="s">
        <v>2449</v>
      </c>
      <c r="B10" s="3" t="s">
        <v>37</v>
      </c>
      <c r="C10" s="3" t="s">
        <v>2452</v>
      </c>
      <c r="D10" s="10">
        <v>47</v>
      </c>
      <c r="E10" s="10">
        <v>47</v>
      </c>
      <c r="F10" s="10">
        <v>47</v>
      </c>
      <c r="G10" s="10">
        <v>47</v>
      </c>
      <c r="H10" s="10">
        <v>47</v>
      </c>
      <c r="I10" s="10">
        <v>47</v>
      </c>
      <c r="J10" s="10">
        <v>47</v>
      </c>
      <c r="K10" s="10">
        <v>47</v>
      </c>
      <c r="L10" s="10">
        <v>47</v>
      </c>
      <c r="M10" s="10">
        <v>47</v>
      </c>
      <c r="N10" s="10">
        <v>47</v>
      </c>
      <c r="O10" s="10">
        <v>47</v>
      </c>
      <c r="P10" s="3" t="s">
        <v>25</v>
      </c>
      <c r="Q10" s="3" t="s">
        <v>90</v>
      </c>
      <c r="R10" s="3"/>
      <c r="S10" s="3" t="s">
        <v>2391</v>
      </c>
      <c r="T10" s="3"/>
    </row>
    <row r="11" spans="1:19" ht="12.75">
      <c r="A11" s="3" t="s">
        <v>2450</v>
      </c>
      <c r="B11" s="3" t="s">
        <v>37</v>
      </c>
      <c r="C11" s="3" t="s">
        <v>2453</v>
      </c>
      <c r="D11" s="10">
        <v>63</v>
      </c>
      <c r="E11" s="10">
        <v>63</v>
      </c>
      <c r="F11" s="10">
        <v>63</v>
      </c>
      <c r="G11" s="10">
        <v>63</v>
      </c>
      <c r="H11" s="10">
        <v>63</v>
      </c>
      <c r="I11" s="10">
        <v>63</v>
      </c>
      <c r="J11" s="10">
        <v>63</v>
      </c>
      <c r="K11" s="10">
        <v>63</v>
      </c>
      <c r="L11" s="10">
        <v>63</v>
      </c>
      <c r="M11" s="10">
        <v>63</v>
      </c>
      <c r="N11" s="10">
        <v>63</v>
      </c>
      <c r="O11" s="10">
        <v>63</v>
      </c>
      <c r="P11" s="3" t="s">
        <v>25</v>
      </c>
      <c r="Q11" s="3" t="s">
        <v>90</v>
      </c>
      <c r="S11" s="3" t="s">
        <v>2394</v>
      </c>
    </row>
    <row r="12" spans="1:19" s="53" customFormat="1" ht="12.75">
      <c r="A12" s="3" t="s">
        <v>1502</v>
      </c>
      <c r="B12" s="3" t="s">
        <v>37</v>
      </c>
      <c r="C12" s="3" t="s">
        <v>1517</v>
      </c>
      <c r="D12" s="10">
        <v>0</v>
      </c>
      <c r="E12" s="10">
        <v>0</v>
      </c>
      <c r="F12" s="10">
        <v>0</v>
      </c>
      <c r="G12" s="10">
        <v>0</v>
      </c>
      <c r="H12" s="10">
        <v>0</v>
      </c>
      <c r="I12" s="10">
        <v>0</v>
      </c>
      <c r="J12" s="10">
        <v>0</v>
      </c>
      <c r="K12" s="10">
        <v>0</v>
      </c>
      <c r="L12" s="10">
        <v>0</v>
      </c>
      <c r="M12" s="10">
        <v>0</v>
      </c>
      <c r="N12" s="10">
        <v>0</v>
      </c>
      <c r="O12" s="10">
        <v>0</v>
      </c>
      <c r="P12" s="3" t="s">
        <v>19</v>
      </c>
      <c r="Q12" s="3" t="s">
        <v>29</v>
      </c>
      <c r="R12" s="4"/>
      <c r="S12" s="3"/>
    </row>
    <row r="13" spans="1:20" s="53" customFormat="1" ht="12.75">
      <c r="A13" s="6" t="s">
        <v>2358</v>
      </c>
      <c r="B13" s="6" t="s">
        <v>154</v>
      </c>
      <c r="C13" s="6" t="s">
        <v>2375</v>
      </c>
      <c r="D13" s="7">
        <v>0.4</v>
      </c>
      <c r="E13" s="7">
        <v>3</v>
      </c>
      <c r="F13" s="7">
        <v>3.5</v>
      </c>
      <c r="G13" s="7">
        <v>4.4</v>
      </c>
      <c r="H13" s="7">
        <v>6.4</v>
      </c>
      <c r="I13" s="7">
        <v>13.1</v>
      </c>
      <c r="J13" s="7">
        <v>14.4</v>
      </c>
      <c r="K13" s="7">
        <v>12.4</v>
      </c>
      <c r="L13" s="7">
        <v>11.1</v>
      </c>
      <c r="M13" s="7">
        <v>7.4</v>
      </c>
      <c r="N13" s="7">
        <v>5.7</v>
      </c>
      <c r="O13" s="7">
        <v>3.5</v>
      </c>
      <c r="P13" s="6" t="s">
        <v>25</v>
      </c>
      <c r="Q13" s="6" t="s">
        <v>20</v>
      </c>
      <c r="R13" s="6" t="s">
        <v>18</v>
      </c>
      <c r="S13" s="6"/>
      <c r="T13" s="42"/>
    </row>
    <row r="14" spans="1:20" ht="12.75">
      <c r="A14" s="3" t="s">
        <v>1502</v>
      </c>
      <c r="C14" s="3" t="s">
        <v>1523</v>
      </c>
      <c r="D14" s="10">
        <v>0</v>
      </c>
      <c r="E14" s="10">
        <v>0</v>
      </c>
      <c r="F14" s="10">
        <v>0</v>
      </c>
      <c r="G14" s="10">
        <v>0</v>
      </c>
      <c r="H14" s="10">
        <v>0</v>
      </c>
      <c r="I14" s="10">
        <v>0</v>
      </c>
      <c r="J14" s="10">
        <v>0</v>
      </c>
      <c r="K14" s="10">
        <v>0</v>
      </c>
      <c r="L14" s="10">
        <v>0</v>
      </c>
      <c r="M14" s="10">
        <v>0</v>
      </c>
      <c r="N14" s="10">
        <v>0</v>
      </c>
      <c r="O14" s="10">
        <v>0</v>
      </c>
      <c r="Q14" s="3" t="s">
        <v>29</v>
      </c>
      <c r="R14" s="4"/>
      <c r="S14" s="3" t="s">
        <v>1524</v>
      </c>
      <c r="T14" s="4"/>
    </row>
    <row r="15" spans="1:19" ht="12.75">
      <c r="A15" s="54" t="s">
        <v>2454</v>
      </c>
      <c r="B15" s="3" t="s">
        <v>37</v>
      </c>
      <c r="C15" s="54" t="s">
        <v>2455</v>
      </c>
      <c r="P15" s="3" t="s">
        <v>25</v>
      </c>
      <c r="Q15" s="3" t="s">
        <v>1488</v>
      </c>
      <c r="R15" s="3" t="s">
        <v>31</v>
      </c>
      <c r="S15" s="3" t="s">
        <v>2494</v>
      </c>
    </row>
    <row r="16" spans="1:20" ht="12.75">
      <c r="A16" s="6" t="s">
        <v>2360</v>
      </c>
      <c r="B16" s="6" t="s">
        <v>37</v>
      </c>
      <c r="C16" s="6" t="s">
        <v>2377</v>
      </c>
      <c r="D16" s="7">
        <v>0</v>
      </c>
      <c r="E16" s="7">
        <v>0</v>
      </c>
      <c r="F16" s="7">
        <v>0</v>
      </c>
      <c r="G16" s="7">
        <v>0</v>
      </c>
      <c r="H16" s="7">
        <v>0</v>
      </c>
      <c r="I16" s="7">
        <v>0</v>
      </c>
      <c r="J16" s="7">
        <v>0</v>
      </c>
      <c r="K16" s="7">
        <v>0</v>
      </c>
      <c r="L16" s="7">
        <v>0</v>
      </c>
      <c r="M16" s="7">
        <v>0</v>
      </c>
      <c r="N16" s="7">
        <v>0</v>
      </c>
      <c r="O16" s="7">
        <v>0</v>
      </c>
      <c r="P16" s="6" t="s">
        <v>19</v>
      </c>
      <c r="Q16" s="6" t="s">
        <v>29</v>
      </c>
      <c r="R16" s="6" t="s">
        <v>18</v>
      </c>
      <c r="S16" s="6"/>
      <c r="T16" s="6"/>
    </row>
    <row r="17" spans="1:20" ht="12.75">
      <c r="A17" s="3" t="s">
        <v>1502</v>
      </c>
      <c r="B17" s="3" t="s">
        <v>37</v>
      </c>
      <c r="C17" s="3" t="s">
        <v>1530</v>
      </c>
      <c r="D17" s="10">
        <v>0</v>
      </c>
      <c r="E17" s="10">
        <v>0</v>
      </c>
      <c r="F17" s="10">
        <v>0</v>
      </c>
      <c r="G17" s="10">
        <v>0</v>
      </c>
      <c r="H17" s="10">
        <v>0</v>
      </c>
      <c r="I17" s="10">
        <v>0</v>
      </c>
      <c r="J17" s="10">
        <v>0</v>
      </c>
      <c r="K17" s="10">
        <v>0</v>
      </c>
      <c r="L17" s="10">
        <v>0</v>
      </c>
      <c r="M17" s="10">
        <v>0</v>
      </c>
      <c r="N17" s="10">
        <v>0</v>
      </c>
      <c r="O17" s="10">
        <v>0</v>
      </c>
      <c r="P17" s="3" t="s">
        <v>25</v>
      </c>
      <c r="Q17" s="3" t="s">
        <v>29</v>
      </c>
      <c r="R17" s="4"/>
      <c r="T17" s="4"/>
    </row>
    <row r="18" spans="1:19" ht="12.75">
      <c r="A18" s="3" t="s">
        <v>1502</v>
      </c>
      <c r="B18" s="3" t="s">
        <v>37</v>
      </c>
      <c r="C18" s="3" t="s">
        <v>1562</v>
      </c>
      <c r="D18" s="10" t="s">
        <v>1486</v>
      </c>
      <c r="E18" s="10" t="s">
        <v>1486</v>
      </c>
      <c r="F18" s="10" t="s">
        <v>1486</v>
      </c>
      <c r="G18" s="10">
        <v>25</v>
      </c>
      <c r="H18" s="10">
        <v>25</v>
      </c>
      <c r="I18" s="10">
        <v>25</v>
      </c>
      <c r="J18" s="10">
        <v>25</v>
      </c>
      <c r="K18" s="10">
        <v>25</v>
      </c>
      <c r="L18" s="10">
        <v>25</v>
      </c>
      <c r="M18" s="10">
        <v>25</v>
      </c>
      <c r="N18" s="10">
        <v>25</v>
      </c>
      <c r="O18" s="10">
        <v>25</v>
      </c>
      <c r="P18" s="3" t="s">
        <v>19</v>
      </c>
      <c r="Q18" s="3" t="s">
        <v>2404</v>
      </c>
      <c r="S18" s="3" t="s">
        <v>2406</v>
      </c>
    </row>
    <row r="19" spans="1:19" s="67" customFormat="1" ht="15">
      <c r="A19" s="3" t="s">
        <v>2511</v>
      </c>
      <c r="B19" s="3" t="s">
        <v>37</v>
      </c>
      <c r="C19" s="3" t="s">
        <v>1562</v>
      </c>
      <c r="D19" s="10" t="s">
        <v>1486</v>
      </c>
      <c r="E19" s="10" t="s">
        <v>1486</v>
      </c>
      <c r="F19" s="10" t="s">
        <v>1486</v>
      </c>
      <c r="G19" s="10" t="s">
        <v>1486</v>
      </c>
      <c r="H19" s="10" t="s">
        <v>1486</v>
      </c>
      <c r="I19" s="10" t="s">
        <v>1486</v>
      </c>
      <c r="J19" s="10" t="s">
        <v>1486</v>
      </c>
      <c r="K19" s="10" t="s">
        <v>1486</v>
      </c>
      <c r="L19" s="10" t="s">
        <v>1486</v>
      </c>
      <c r="M19" s="10" t="s">
        <v>1486</v>
      </c>
      <c r="N19" s="10" t="s">
        <v>1486</v>
      </c>
      <c r="O19" s="10" t="s">
        <v>1486</v>
      </c>
      <c r="P19" s="3" t="s">
        <v>19</v>
      </c>
      <c r="Q19" s="3" t="s">
        <v>2404</v>
      </c>
      <c r="R19" s="3"/>
      <c r="S19" s="3" t="s">
        <v>2406</v>
      </c>
    </row>
    <row r="20" spans="1:20" ht="12.75">
      <c r="A20" s="3" t="s">
        <v>1502</v>
      </c>
      <c r="B20" s="3" t="s">
        <v>27</v>
      </c>
      <c r="C20" s="3" t="s">
        <v>1518</v>
      </c>
      <c r="D20" s="10">
        <v>0</v>
      </c>
      <c r="E20" s="10">
        <v>0</v>
      </c>
      <c r="F20" s="10">
        <v>0</v>
      </c>
      <c r="G20" s="10">
        <v>0</v>
      </c>
      <c r="H20" s="10">
        <v>0</v>
      </c>
      <c r="I20" s="10">
        <v>0</v>
      </c>
      <c r="J20" s="10">
        <v>0</v>
      </c>
      <c r="K20" s="10">
        <v>0</v>
      </c>
      <c r="L20" s="10">
        <v>0</v>
      </c>
      <c r="M20" s="10">
        <v>0</v>
      </c>
      <c r="N20" s="10">
        <v>0</v>
      </c>
      <c r="O20" s="10">
        <v>0</v>
      </c>
      <c r="P20" s="3" t="s">
        <v>19</v>
      </c>
      <c r="Q20" s="3" t="s">
        <v>29</v>
      </c>
      <c r="R20" s="4"/>
      <c r="T20" s="4"/>
    </row>
    <row r="21" spans="1:17" ht="12.75">
      <c r="A21" s="3" t="s">
        <v>1564</v>
      </c>
      <c r="B21" s="3" t="s">
        <v>27</v>
      </c>
      <c r="C21" s="3" t="s">
        <v>1565</v>
      </c>
      <c r="D21" s="10">
        <v>0</v>
      </c>
      <c r="E21" s="10">
        <v>0</v>
      </c>
      <c r="F21" s="10">
        <v>0</v>
      </c>
      <c r="G21" s="10">
        <v>0</v>
      </c>
      <c r="H21" s="10">
        <v>0</v>
      </c>
      <c r="I21" s="10">
        <v>0</v>
      </c>
      <c r="J21" s="10">
        <v>0</v>
      </c>
      <c r="K21" s="10">
        <v>0</v>
      </c>
      <c r="L21" s="10">
        <v>0</v>
      </c>
      <c r="M21" s="10">
        <v>0</v>
      </c>
      <c r="N21" s="10">
        <v>0</v>
      </c>
      <c r="O21" s="10">
        <v>0</v>
      </c>
      <c r="P21" s="3" t="s">
        <v>19</v>
      </c>
      <c r="Q21" s="3" t="s">
        <v>29</v>
      </c>
    </row>
    <row r="22" spans="1:19" ht="12.75">
      <c r="A22" s="3" t="s">
        <v>1502</v>
      </c>
      <c r="B22" s="3" t="s">
        <v>37</v>
      </c>
      <c r="C22" s="3" t="s">
        <v>1584</v>
      </c>
      <c r="D22" s="10">
        <v>200</v>
      </c>
      <c r="E22" s="10">
        <v>200</v>
      </c>
      <c r="F22" s="10">
        <v>200</v>
      </c>
      <c r="G22" s="10">
        <v>200</v>
      </c>
      <c r="H22" s="10">
        <v>200</v>
      </c>
      <c r="I22" s="10">
        <v>200</v>
      </c>
      <c r="J22" s="10">
        <v>200</v>
      </c>
      <c r="K22" s="10">
        <v>200</v>
      </c>
      <c r="L22" s="10">
        <v>200</v>
      </c>
      <c r="M22" s="10">
        <v>200</v>
      </c>
      <c r="N22" s="10">
        <v>200</v>
      </c>
      <c r="O22" s="10">
        <v>200</v>
      </c>
      <c r="P22" s="3" t="s">
        <v>25</v>
      </c>
      <c r="Q22" s="3" t="s">
        <v>90</v>
      </c>
      <c r="S22" s="3" t="s">
        <v>1558</v>
      </c>
    </row>
    <row r="23" spans="1:19" ht="12.75">
      <c r="A23" s="3" t="s">
        <v>1502</v>
      </c>
      <c r="B23" s="3" t="s">
        <v>37</v>
      </c>
      <c r="C23" s="3" t="s">
        <v>1557</v>
      </c>
      <c r="D23" s="10">
        <v>150</v>
      </c>
      <c r="E23" s="10">
        <v>150</v>
      </c>
      <c r="F23" s="10">
        <v>150</v>
      </c>
      <c r="G23" s="10">
        <v>150</v>
      </c>
      <c r="H23" s="10">
        <v>150</v>
      </c>
      <c r="I23" s="10">
        <v>150</v>
      </c>
      <c r="J23" s="10">
        <v>150</v>
      </c>
      <c r="K23" s="10">
        <v>150</v>
      </c>
      <c r="L23" s="10">
        <v>150</v>
      </c>
      <c r="M23" s="10">
        <v>150</v>
      </c>
      <c r="N23" s="10">
        <v>150</v>
      </c>
      <c r="O23" s="10">
        <v>150</v>
      </c>
      <c r="P23" s="3" t="s">
        <v>25</v>
      </c>
      <c r="Q23" s="3" t="s">
        <v>90</v>
      </c>
      <c r="S23" s="3" t="s">
        <v>1558</v>
      </c>
    </row>
    <row r="24" spans="1:18" ht="12.75">
      <c r="A24" s="3" t="s">
        <v>1502</v>
      </c>
      <c r="B24" s="3" t="s">
        <v>27</v>
      </c>
      <c r="C24" s="3" t="s">
        <v>1516</v>
      </c>
      <c r="D24" s="10">
        <v>0</v>
      </c>
      <c r="E24" s="10">
        <v>0</v>
      </c>
      <c r="F24" s="10">
        <v>0</v>
      </c>
      <c r="G24" s="10">
        <v>0</v>
      </c>
      <c r="H24" s="10">
        <v>0</v>
      </c>
      <c r="I24" s="10">
        <v>0</v>
      </c>
      <c r="J24" s="10">
        <v>0</v>
      </c>
      <c r="K24" s="10">
        <v>0</v>
      </c>
      <c r="L24" s="10">
        <v>0</v>
      </c>
      <c r="M24" s="10">
        <v>0</v>
      </c>
      <c r="N24" s="10">
        <v>0</v>
      </c>
      <c r="O24" s="10">
        <v>0</v>
      </c>
      <c r="P24" s="3" t="s">
        <v>19</v>
      </c>
      <c r="Q24" s="3" t="s">
        <v>29</v>
      </c>
      <c r="R24" s="4"/>
    </row>
    <row r="25" spans="1:20" ht="12.75">
      <c r="A25" s="6" t="s">
        <v>2356</v>
      </c>
      <c r="B25" s="6" t="s">
        <v>37</v>
      </c>
      <c r="C25" s="6" t="s">
        <v>407</v>
      </c>
      <c r="D25" s="7">
        <v>0.08</v>
      </c>
      <c r="E25" s="7">
        <v>0.91</v>
      </c>
      <c r="F25" s="7">
        <v>1.06</v>
      </c>
      <c r="G25" s="7">
        <v>1.77</v>
      </c>
      <c r="H25" s="7">
        <v>2.7</v>
      </c>
      <c r="I25" s="7">
        <v>5.54</v>
      </c>
      <c r="J25" s="7">
        <v>6.01</v>
      </c>
      <c r="K25" s="7">
        <v>5.09</v>
      </c>
      <c r="L25" s="7">
        <v>4.41</v>
      </c>
      <c r="M25" s="7">
        <v>2.66</v>
      </c>
      <c r="N25" s="7">
        <v>1.6</v>
      </c>
      <c r="O25" s="7">
        <v>0.47</v>
      </c>
      <c r="P25" s="6" t="s">
        <v>25</v>
      </c>
      <c r="Q25" s="6" t="s">
        <v>90</v>
      </c>
      <c r="R25" s="6" t="s">
        <v>18</v>
      </c>
      <c r="S25" s="6" t="s">
        <v>2393</v>
      </c>
      <c r="T25" s="6"/>
    </row>
    <row r="26" spans="1:20" s="4" customFormat="1" ht="12.75">
      <c r="A26" s="6" t="s">
        <v>2357</v>
      </c>
      <c r="B26" s="6" t="s">
        <v>37</v>
      </c>
      <c r="C26" s="6" t="s">
        <v>1577</v>
      </c>
      <c r="D26" s="7">
        <v>47</v>
      </c>
      <c r="E26" s="7">
        <v>47</v>
      </c>
      <c r="F26" s="7">
        <v>47</v>
      </c>
      <c r="G26" s="7">
        <v>47</v>
      </c>
      <c r="H26" s="7">
        <v>47</v>
      </c>
      <c r="I26" s="7">
        <v>47</v>
      </c>
      <c r="J26" s="7">
        <v>47</v>
      </c>
      <c r="K26" s="7">
        <v>47</v>
      </c>
      <c r="L26" s="7">
        <v>47</v>
      </c>
      <c r="M26" s="7">
        <v>47</v>
      </c>
      <c r="N26" s="7">
        <v>47</v>
      </c>
      <c r="O26" s="7">
        <v>47</v>
      </c>
      <c r="P26" s="6" t="s">
        <v>25</v>
      </c>
      <c r="Q26" s="6" t="s">
        <v>90</v>
      </c>
      <c r="R26" s="6" t="s">
        <v>31</v>
      </c>
      <c r="S26" s="6" t="s">
        <v>2409</v>
      </c>
      <c r="T26" s="6"/>
    </row>
    <row r="27" spans="1:20" s="4" customFormat="1" ht="12.75">
      <c r="A27" s="3" t="s">
        <v>1502</v>
      </c>
      <c r="B27" s="3" t="s">
        <v>37</v>
      </c>
      <c r="C27" s="3" t="s">
        <v>1509</v>
      </c>
      <c r="D27" s="10">
        <v>0</v>
      </c>
      <c r="E27" s="10">
        <v>0</v>
      </c>
      <c r="F27" s="10">
        <v>0</v>
      </c>
      <c r="G27" s="10">
        <v>0</v>
      </c>
      <c r="H27" s="10">
        <v>0</v>
      </c>
      <c r="I27" s="10">
        <v>0</v>
      </c>
      <c r="J27" s="10">
        <v>0</v>
      </c>
      <c r="K27" s="10">
        <v>0</v>
      </c>
      <c r="L27" s="10">
        <v>0</v>
      </c>
      <c r="M27" s="10">
        <v>0</v>
      </c>
      <c r="N27" s="10">
        <v>0</v>
      </c>
      <c r="O27" s="10">
        <v>0</v>
      </c>
      <c r="P27" s="3" t="s">
        <v>19</v>
      </c>
      <c r="Q27" s="3" t="s">
        <v>29</v>
      </c>
      <c r="S27" s="3"/>
      <c r="T27" s="3"/>
    </row>
    <row r="28" spans="1:20" s="4" customFormat="1" ht="12.75">
      <c r="A28" s="6" t="s">
        <v>2359</v>
      </c>
      <c r="B28" s="6" t="s">
        <v>37</v>
      </c>
      <c r="C28" s="6" t="s">
        <v>2376</v>
      </c>
      <c r="D28" s="7">
        <v>71.25</v>
      </c>
      <c r="E28" s="7">
        <v>73.35</v>
      </c>
      <c r="F28" s="7">
        <v>73.93</v>
      </c>
      <c r="G28" s="7">
        <v>75.09</v>
      </c>
      <c r="H28" s="7">
        <v>77.12</v>
      </c>
      <c r="I28" s="7">
        <v>83.85</v>
      </c>
      <c r="J28" s="7">
        <v>85.1</v>
      </c>
      <c r="K28" s="7">
        <v>82.86</v>
      </c>
      <c r="L28" s="7">
        <v>81.02</v>
      </c>
      <c r="M28" s="7">
        <v>77.22</v>
      </c>
      <c r="N28" s="7">
        <v>75.02</v>
      </c>
      <c r="O28" s="7">
        <v>72.65</v>
      </c>
      <c r="P28" s="6" t="s">
        <v>25</v>
      </c>
      <c r="Q28" s="6" t="s">
        <v>1488</v>
      </c>
      <c r="R28" s="6" t="s">
        <v>31</v>
      </c>
      <c r="S28" s="6" t="s">
        <v>2398</v>
      </c>
      <c r="T28" s="6"/>
    </row>
    <row r="29" spans="1:20" s="4" customFormat="1" ht="12.75">
      <c r="A29" s="3" t="s">
        <v>1502</v>
      </c>
      <c r="B29" s="3"/>
      <c r="C29" s="3" t="s">
        <v>1574</v>
      </c>
      <c r="D29" s="10">
        <v>0</v>
      </c>
      <c r="E29" s="10">
        <v>0</v>
      </c>
      <c r="F29" s="10">
        <v>0</v>
      </c>
      <c r="G29" s="10">
        <v>0</v>
      </c>
      <c r="H29" s="10">
        <v>0</v>
      </c>
      <c r="I29" s="10">
        <v>0</v>
      </c>
      <c r="J29" s="10">
        <v>0</v>
      </c>
      <c r="K29" s="10">
        <v>0</v>
      </c>
      <c r="L29" s="10">
        <v>0</v>
      </c>
      <c r="M29" s="10">
        <v>0</v>
      </c>
      <c r="N29" s="10">
        <v>0</v>
      </c>
      <c r="O29" s="10">
        <v>0</v>
      </c>
      <c r="P29" s="3"/>
      <c r="Q29" s="3" t="s">
        <v>29</v>
      </c>
      <c r="R29" s="3"/>
      <c r="S29" s="3" t="s">
        <v>1524</v>
      </c>
      <c r="T29" s="3"/>
    </row>
    <row r="30" spans="1:20" s="4" customFormat="1" ht="12.75">
      <c r="A30" s="3" t="s">
        <v>1502</v>
      </c>
      <c r="B30" s="3"/>
      <c r="C30" s="3" t="s">
        <v>1575</v>
      </c>
      <c r="D30" s="10">
        <v>0</v>
      </c>
      <c r="E30" s="10">
        <v>0</v>
      </c>
      <c r="F30" s="10">
        <v>0</v>
      </c>
      <c r="G30" s="10">
        <v>0</v>
      </c>
      <c r="H30" s="10">
        <v>0</v>
      </c>
      <c r="I30" s="10">
        <v>0</v>
      </c>
      <c r="J30" s="10">
        <v>0</v>
      </c>
      <c r="K30" s="10">
        <v>0</v>
      </c>
      <c r="L30" s="10">
        <v>0</v>
      </c>
      <c r="M30" s="10">
        <v>0</v>
      </c>
      <c r="N30" s="10">
        <v>0</v>
      </c>
      <c r="O30" s="10">
        <v>0</v>
      </c>
      <c r="P30" s="3"/>
      <c r="Q30" s="3" t="s">
        <v>29</v>
      </c>
      <c r="R30" s="3"/>
      <c r="S30" s="3" t="s">
        <v>1524</v>
      </c>
      <c r="T30" s="3"/>
    </row>
    <row r="31" spans="1:20" s="4" customFormat="1" ht="12.75">
      <c r="A31" s="3" t="s">
        <v>1502</v>
      </c>
      <c r="B31" s="3" t="s">
        <v>27</v>
      </c>
      <c r="C31" s="3" t="s">
        <v>1568</v>
      </c>
      <c r="D31" s="10">
        <v>0</v>
      </c>
      <c r="E31" s="10">
        <v>0</v>
      </c>
      <c r="F31" s="10">
        <v>0</v>
      </c>
      <c r="G31" s="10">
        <v>0</v>
      </c>
      <c r="H31" s="10">
        <v>0</v>
      </c>
      <c r="I31" s="10">
        <v>0</v>
      </c>
      <c r="J31" s="10">
        <v>0</v>
      </c>
      <c r="K31" s="10">
        <v>0</v>
      </c>
      <c r="L31" s="10">
        <v>0</v>
      </c>
      <c r="M31" s="10">
        <v>0</v>
      </c>
      <c r="N31" s="10">
        <v>0</v>
      </c>
      <c r="O31" s="10">
        <v>0</v>
      </c>
      <c r="P31" s="3" t="s">
        <v>19</v>
      </c>
      <c r="Q31" s="3" t="s">
        <v>29</v>
      </c>
      <c r="R31" s="3"/>
      <c r="S31" s="3"/>
      <c r="T31" s="3"/>
    </row>
    <row r="32" spans="1:19" s="4" customFormat="1" ht="12.75">
      <c r="A32" s="3" t="s">
        <v>1490</v>
      </c>
      <c r="B32" s="3" t="s">
        <v>154</v>
      </c>
      <c r="C32" s="3" t="s">
        <v>1491</v>
      </c>
      <c r="D32" s="10">
        <v>250</v>
      </c>
      <c r="E32" s="10">
        <v>250</v>
      </c>
      <c r="F32" s="10">
        <v>250</v>
      </c>
      <c r="G32" s="10">
        <v>250</v>
      </c>
      <c r="H32" s="10">
        <v>250</v>
      </c>
      <c r="I32" s="10">
        <v>250</v>
      </c>
      <c r="J32" s="10">
        <v>250</v>
      </c>
      <c r="K32" s="10">
        <v>250</v>
      </c>
      <c r="L32" s="10">
        <v>250</v>
      </c>
      <c r="M32" s="10">
        <v>250</v>
      </c>
      <c r="N32" s="10">
        <v>250</v>
      </c>
      <c r="O32" s="10">
        <v>250</v>
      </c>
      <c r="P32" s="3" t="s">
        <v>25</v>
      </c>
      <c r="Q32" s="6" t="s">
        <v>20</v>
      </c>
      <c r="R32" s="4" t="s">
        <v>31</v>
      </c>
      <c r="S32" s="3"/>
    </row>
    <row r="33" spans="1:20" s="4" customFormat="1" ht="15.75" customHeight="1">
      <c r="A33" s="3" t="s">
        <v>1502</v>
      </c>
      <c r="B33" s="3" t="s">
        <v>37</v>
      </c>
      <c r="C33" s="3" t="s">
        <v>1510</v>
      </c>
      <c r="D33" s="10" t="s">
        <v>1486</v>
      </c>
      <c r="E33" s="10" t="s">
        <v>1486</v>
      </c>
      <c r="F33" s="10" t="s">
        <v>1486</v>
      </c>
      <c r="G33" s="10" t="s">
        <v>1486</v>
      </c>
      <c r="H33" s="10" t="s">
        <v>1486</v>
      </c>
      <c r="I33" s="10" t="s">
        <v>1486</v>
      </c>
      <c r="J33" s="10" t="s">
        <v>1486</v>
      </c>
      <c r="K33" s="10" t="s">
        <v>1486</v>
      </c>
      <c r="L33" s="10" t="s">
        <v>1486</v>
      </c>
      <c r="M33" s="10" t="s">
        <v>1486</v>
      </c>
      <c r="N33" s="10" t="s">
        <v>1486</v>
      </c>
      <c r="O33" s="10" t="s">
        <v>1486</v>
      </c>
      <c r="P33" s="3" t="s">
        <v>19</v>
      </c>
      <c r="Q33" s="3" t="s">
        <v>20</v>
      </c>
      <c r="R33" s="5"/>
      <c r="S33" s="3"/>
      <c r="T33" s="3"/>
    </row>
    <row r="34" spans="1:19" s="4" customFormat="1" ht="12.75">
      <c r="A34" s="3" t="s">
        <v>1502</v>
      </c>
      <c r="B34" s="3" t="s">
        <v>43</v>
      </c>
      <c r="C34" s="3" t="s">
        <v>1525</v>
      </c>
      <c r="D34" s="10" t="s">
        <v>1486</v>
      </c>
      <c r="E34" s="10" t="s">
        <v>1486</v>
      </c>
      <c r="F34" s="10" t="s">
        <v>1486</v>
      </c>
      <c r="G34" s="10" t="s">
        <v>1486</v>
      </c>
      <c r="H34" s="10" t="s">
        <v>1486</v>
      </c>
      <c r="I34" s="10" t="s">
        <v>1486</v>
      </c>
      <c r="J34" s="10" t="s">
        <v>1486</v>
      </c>
      <c r="K34" s="10" t="s">
        <v>1486</v>
      </c>
      <c r="L34" s="10" t="s">
        <v>1486</v>
      </c>
      <c r="M34" s="10" t="s">
        <v>1486</v>
      </c>
      <c r="N34" s="10" t="s">
        <v>1486</v>
      </c>
      <c r="O34" s="10" t="s">
        <v>1486</v>
      </c>
      <c r="P34" s="3" t="s">
        <v>19</v>
      </c>
      <c r="Q34" s="3" t="s">
        <v>1488</v>
      </c>
      <c r="S34" s="3" t="s">
        <v>2407</v>
      </c>
    </row>
    <row r="35" spans="1:20" s="4" customFormat="1" ht="12.75">
      <c r="A35" s="3" t="s">
        <v>1492</v>
      </c>
      <c r="B35" s="3" t="s">
        <v>27</v>
      </c>
      <c r="C35" s="3" t="s">
        <v>1493</v>
      </c>
      <c r="D35" s="10" t="s">
        <v>1486</v>
      </c>
      <c r="E35" s="10" t="s">
        <v>1486</v>
      </c>
      <c r="F35" s="10" t="s">
        <v>1486</v>
      </c>
      <c r="G35" s="10" t="s">
        <v>1486</v>
      </c>
      <c r="H35" s="10" t="s">
        <v>1486</v>
      </c>
      <c r="I35" s="10" t="s">
        <v>1486</v>
      </c>
      <c r="J35" s="10" t="s">
        <v>1486</v>
      </c>
      <c r="K35" s="10" t="s">
        <v>1486</v>
      </c>
      <c r="L35" s="10" t="s">
        <v>1486</v>
      </c>
      <c r="M35" s="10" t="s">
        <v>1486</v>
      </c>
      <c r="N35" s="10" t="s">
        <v>1486</v>
      </c>
      <c r="O35" s="10" t="s">
        <v>1486</v>
      </c>
      <c r="P35" s="3" t="s">
        <v>19</v>
      </c>
      <c r="Q35" s="3" t="s">
        <v>1488</v>
      </c>
      <c r="R35" s="4" t="s">
        <v>18</v>
      </c>
      <c r="S35" s="3" t="s">
        <v>2403</v>
      </c>
      <c r="T35" s="3"/>
    </row>
    <row r="36" spans="1:20" s="4" customFormat="1" ht="12.75">
      <c r="A36" s="3" t="s">
        <v>2385</v>
      </c>
      <c r="B36" s="3" t="s">
        <v>154</v>
      </c>
      <c r="C36" s="3" t="s">
        <v>1581</v>
      </c>
      <c r="D36" s="10">
        <v>40.4</v>
      </c>
      <c r="E36" s="10">
        <v>40.4</v>
      </c>
      <c r="F36" s="10">
        <v>40.4</v>
      </c>
      <c r="G36" s="10">
        <v>40.4</v>
      </c>
      <c r="H36" s="10">
        <v>40.4</v>
      </c>
      <c r="I36" s="10">
        <v>40.4</v>
      </c>
      <c r="J36" s="10">
        <v>40.4</v>
      </c>
      <c r="K36" s="10">
        <v>40.4</v>
      </c>
      <c r="L36" s="10">
        <v>40.4</v>
      </c>
      <c r="M36" s="10">
        <v>40.4</v>
      </c>
      <c r="N36" s="10">
        <v>40.4</v>
      </c>
      <c r="O36" s="10">
        <v>40.4</v>
      </c>
      <c r="P36" s="3" t="s">
        <v>25</v>
      </c>
      <c r="Q36" s="3" t="s">
        <v>2387</v>
      </c>
      <c r="R36" s="3"/>
      <c r="S36" s="3"/>
      <c r="T36" s="3"/>
    </row>
    <row r="37" spans="1:19" s="4" customFormat="1" ht="12.75">
      <c r="A37" s="3" t="s">
        <v>1502</v>
      </c>
      <c r="B37" s="3" t="s">
        <v>41</v>
      </c>
      <c r="C37" s="3" t="s">
        <v>1520</v>
      </c>
      <c r="D37" s="10">
        <v>0</v>
      </c>
      <c r="E37" s="10">
        <v>0</v>
      </c>
      <c r="F37" s="10">
        <v>0</v>
      </c>
      <c r="G37" s="10">
        <v>0</v>
      </c>
      <c r="H37" s="10">
        <v>0</v>
      </c>
      <c r="I37" s="10">
        <v>0</v>
      </c>
      <c r="J37" s="10">
        <v>0</v>
      </c>
      <c r="K37" s="10">
        <v>0</v>
      </c>
      <c r="L37" s="10">
        <v>0</v>
      </c>
      <c r="M37" s="10">
        <v>0</v>
      </c>
      <c r="N37" s="10">
        <v>0</v>
      </c>
      <c r="O37" s="10">
        <v>0</v>
      </c>
      <c r="P37" s="3" t="s">
        <v>19</v>
      </c>
      <c r="Q37" s="3" t="s">
        <v>29</v>
      </c>
      <c r="S37" s="3"/>
    </row>
    <row r="38" spans="1:19" s="4" customFormat="1" ht="12.75">
      <c r="A38" s="3" t="s">
        <v>1502</v>
      </c>
      <c r="B38" s="3" t="s">
        <v>27</v>
      </c>
      <c r="C38" s="3" t="s">
        <v>1521</v>
      </c>
      <c r="D38" s="10">
        <v>0</v>
      </c>
      <c r="E38" s="10">
        <v>0</v>
      </c>
      <c r="F38" s="10">
        <v>0</v>
      </c>
      <c r="G38" s="10">
        <v>0</v>
      </c>
      <c r="H38" s="10">
        <v>0</v>
      </c>
      <c r="I38" s="10">
        <v>0</v>
      </c>
      <c r="J38" s="10">
        <v>0</v>
      </c>
      <c r="K38" s="10">
        <v>0</v>
      </c>
      <c r="L38" s="10">
        <v>0</v>
      </c>
      <c r="M38" s="10">
        <v>0</v>
      </c>
      <c r="N38" s="10">
        <v>0</v>
      </c>
      <c r="O38" s="10">
        <v>0</v>
      </c>
      <c r="P38" s="3" t="s">
        <v>19</v>
      </c>
      <c r="Q38" s="3" t="s">
        <v>29</v>
      </c>
      <c r="S38" s="3"/>
    </row>
    <row r="39" spans="1:19" s="4" customFormat="1" ht="12.75">
      <c r="A39" s="3" t="s">
        <v>1502</v>
      </c>
      <c r="B39" s="3" t="s">
        <v>23</v>
      </c>
      <c r="C39" s="3" t="s">
        <v>1538</v>
      </c>
      <c r="D39" s="10" t="s">
        <v>1486</v>
      </c>
      <c r="E39" s="10" t="s">
        <v>1486</v>
      </c>
      <c r="F39" s="10" t="s">
        <v>1486</v>
      </c>
      <c r="G39" s="10" t="s">
        <v>1486</v>
      </c>
      <c r="H39" s="10" t="s">
        <v>1486</v>
      </c>
      <c r="I39" s="10" t="s">
        <v>1486</v>
      </c>
      <c r="J39" s="10" t="s">
        <v>1486</v>
      </c>
      <c r="K39" s="10" t="s">
        <v>1486</v>
      </c>
      <c r="L39" s="10" t="s">
        <v>1486</v>
      </c>
      <c r="M39" s="10" t="s">
        <v>1486</v>
      </c>
      <c r="N39" s="10" t="s">
        <v>1486</v>
      </c>
      <c r="O39" s="10" t="s">
        <v>1486</v>
      </c>
      <c r="P39" s="3" t="s">
        <v>25</v>
      </c>
      <c r="Q39" s="3" t="s">
        <v>1488</v>
      </c>
      <c r="S39" s="3" t="s">
        <v>1539</v>
      </c>
    </row>
    <row r="40" spans="1:20" s="4" customFormat="1" ht="12.75">
      <c r="A40" s="3" t="s">
        <v>1502</v>
      </c>
      <c r="B40" s="3" t="s">
        <v>37</v>
      </c>
      <c r="C40" s="3" t="s">
        <v>1505</v>
      </c>
      <c r="D40" s="10">
        <v>0</v>
      </c>
      <c r="E40" s="10">
        <v>0</v>
      </c>
      <c r="F40" s="10">
        <v>0</v>
      </c>
      <c r="G40" s="10">
        <v>0</v>
      </c>
      <c r="H40" s="10">
        <v>0</v>
      </c>
      <c r="I40" s="10">
        <v>0</v>
      </c>
      <c r="J40" s="10">
        <v>0</v>
      </c>
      <c r="K40" s="10">
        <v>0</v>
      </c>
      <c r="L40" s="10">
        <v>0</v>
      </c>
      <c r="M40" s="10">
        <v>0</v>
      </c>
      <c r="N40" s="10">
        <v>0</v>
      </c>
      <c r="O40" s="10">
        <v>0</v>
      </c>
      <c r="P40" s="3" t="s">
        <v>19</v>
      </c>
      <c r="Q40" s="3" t="s">
        <v>29</v>
      </c>
      <c r="S40" s="3"/>
      <c r="T40" s="3"/>
    </row>
    <row r="41" spans="1:19" s="4" customFormat="1" ht="12.75">
      <c r="A41" s="3" t="s">
        <v>1502</v>
      </c>
      <c r="B41" s="3" t="s">
        <v>37</v>
      </c>
      <c r="C41" s="3" t="s">
        <v>1535</v>
      </c>
      <c r="D41" s="10" t="s">
        <v>1486</v>
      </c>
      <c r="E41" s="10" t="s">
        <v>1486</v>
      </c>
      <c r="F41" s="10" t="s">
        <v>1486</v>
      </c>
      <c r="G41" s="10" t="s">
        <v>1486</v>
      </c>
      <c r="H41" s="10" t="s">
        <v>1486</v>
      </c>
      <c r="I41" s="10" t="s">
        <v>1486</v>
      </c>
      <c r="J41" s="10" t="s">
        <v>1486</v>
      </c>
      <c r="K41" s="10" t="s">
        <v>1486</v>
      </c>
      <c r="L41" s="10" t="s">
        <v>1486</v>
      </c>
      <c r="M41" s="10" t="s">
        <v>1486</v>
      </c>
      <c r="N41" s="10" t="s">
        <v>1486</v>
      </c>
      <c r="O41" s="10" t="s">
        <v>1486</v>
      </c>
      <c r="P41" s="3" t="s">
        <v>25</v>
      </c>
      <c r="Q41" s="3" t="s">
        <v>20</v>
      </c>
      <c r="S41" s="3"/>
    </row>
    <row r="42" spans="1:19" s="4" customFormat="1" ht="12.75">
      <c r="A42" s="3" t="s">
        <v>1502</v>
      </c>
      <c r="B42" s="3" t="s">
        <v>37</v>
      </c>
      <c r="C42" s="3" t="s">
        <v>1536</v>
      </c>
      <c r="D42" s="10" t="s">
        <v>1486</v>
      </c>
      <c r="E42" s="10" t="s">
        <v>1486</v>
      </c>
      <c r="F42" s="10" t="s">
        <v>1486</v>
      </c>
      <c r="G42" s="10" t="s">
        <v>1486</v>
      </c>
      <c r="H42" s="10" t="s">
        <v>1486</v>
      </c>
      <c r="I42" s="10" t="s">
        <v>1486</v>
      </c>
      <c r="J42" s="10" t="s">
        <v>1486</v>
      </c>
      <c r="K42" s="10" t="s">
        <v>1486</v>
      </c>
      <c r="L42" s="10" t="s">
        <v>1486</v>
      </c>
      <c r="M42" s="10" t="s">
        <v>1486</v>
      </c>
      <c r="N42" s="10" t="s">
        <v>1486</v>
      </c>
      <c r="O42" s="10" t="s">
        <v>1486</v>
      </c>
      <c r="P42" s="3" t="s">
        <v>25</v>
      </c>
      <c r="Q42" s="3" t="s">
        <v>20</v>
      </c>
      <c r="S42" s="3"/>
    </row>
    <row r="43" spans="1:19" s="4" customFormat="1" ht="12.75">
      <c r="A43" s="3" t="s">
        <v>1502</v>
      </c>
      <c r="B43" s="3" t="s">
        <v>37</v>
      </c>
      <c r="C43" s="3" t="s">
        <v>1537</v>
      </c>
      <c r="D43" s="10" t="s">
        <v>1486</v>
      </c>
      <c r="E43" s="10" t="s">
        <v>1486</v>
      </c>
      <c r="F43" s="10" t="s">
        <v>1486</v>
      </c>
      <c r="G43" s="10" t="s">
        <v>1486</v>
      </c>
      <c r="H43" s="10" t="s">
        <v>1486</v>
      </c>
      <c r="I43" s="10" t="s">
        <v>1486</v>
      </c>
      <c r="J43" s="10" t="s">
        <v>1486</v>
      </c>
      <c r="K43" s="10" t="s">
        <v>1486</v>
      </c>
      <c r="L43" s="10" t="s">
        <v>1486</v>
      </c>
      <c r="M43" s="10" t="s">
        <v>1486</v>
      </c>
      <c r="N43" s="10" t="s">
        <v>1486</v>
      </c>
      <c r="O43" s="10" t="s">
        <v>1486</v>
      </c>
      <c r="P43" s="3" t="s">
        <v>25</v>
      </c>
      <c r="Q43" s="3" t="s">
        <v>20</v>
      </c>
      <c r="S43" s="3"/>
    </row>
    <row r="44" spans="1:20" s="4" customFormat="1" ht="12.75">
      <c r="A44" s="3" t="s">
        <v>1502</v>
      </c>
      <c r="B44" s="3" t="s">
        <v>37</v>
      </c>
      <c r="C44" s="3" t="s">
        <v>1571</v>
      </c>
      <c r="D44" s="10">
        <v>0</v>
      </c>
      <c r="E44" s="10">
        <v>0</v>
      </c>
      <c r="F44" s="10">
        <v>0</v>
      </c>
      <c r="G44" s="10">
        <v>0</v>
      </c>
      <c r="H44" s="10">
        <v>0</v>
      </c>
      <c r="I44" s="10">
        <v>0</v>
      </c>
      <c r="J44" s="10">
        <v>0</v>
      </c>
      <c r="K44" s="10">
        <v>0</v>
      </c>
      <c r="L44" s="10">
        <v>0</v>
      </c>
      <c r="M44" s="10">
        <v>0</v>
      </c>
      <c r="N44" s="10">
        <v>0</v>
      </c>
      <c r="O44" s="10">
        <v>0</v>
      </c>
      <c r="P44" s="3" t="s">
        <v>19</v>
      </c>
      <c r="Q44" s="3" t="s">
        <v>29</v>
      </c>
      <c r="R44" s="3"/>
      <c r="S44" s="3"/>
      <c r="T44" s="3"/>
    </row>
    <row r="45" spans="1:20" s="4" customFormat="1" ht="12.75">
      <c r="A45" s="3" t="s">
        <v>1502</v>
      </c>
      <c r="B45" s="3" t="s">
        <v>30</v>
      </c>
      <c r="C45" s="3" t="s">
        <v>1515</v>
      </c>
      <c r="D45" s="10">
        <v>0</v>
      </c>
      <c r="E45" s="10">
        <v>0</v>
      </c>
      <c r="F45" s="10">
        <v>0</v>
      </c>
      <c r="G45" s="10">
        <v>0</v>
      </c>
      <c r="H45" s="10">
        <v>0</v>
      </c>
      <c r="I45" s="10">
        <v>0</v>
      </c>
      <c r="J45" s="10">
        <v>0</v>
      </c>
      <c r="K45" s="10">
        <v>0</v>
      </c>
      <c r="L45" s="10">
        <v>0</v>
      </c>
      <c r="M45" s="10">
        <v>0</v>
      </c>
      <c r="N45" s="10">
        <v>0</v>
      </c>
      <c r="O45" s="10">
        <v>0</v>
      </c>
      <c r="P45" s="3" t="s">
        <v>19</v>
      </c>
      <c r="Q45" s="3" t="s">
        <v>29</v>
      </c>
      <c r="S45" s="3"/>
      <c r="T45" s="3"/>
    </row>
    <row r="46" spans="1:19" s="4" customFormat="1" ht="12.75">
      <c r="A46" s="3" t="s">
        <v>1502</v>
      </c>
      <c r="B46" s="3" t="s">
        <v>37</v>
      </c>
      <c r="C46" s="3" t="s">
        <v>1503</v>
      </c>
      <c r="D46" s="10" t="s">
        <v>1486</v>
      </c>
      <c r="E46" s="10" t="s">
        <v>1486</v>
      </c>
      <c r="F46" s="10" t="s">
        <v>1486</v>
      </c>
      <c r="G46" s="10" t="s">
        <v>1486</v>
      </c>
      <c r="H46" s="10" t="s">
        <v>1486</v>
      </c>
      <c r="I46" s="10" t="s">
        <v>1486</v>
      </c>
      <c r="J46" s="10" t="s">
        <v>1486</v>
      </c>
      <c r="K46" s="10" t="s">
        <v>1486</v>
      </c>
      <c r="L46" s="10" t="s">
        <v>1486</v>
      </c>
      <c r="M46" s="10" t="s">
        <v>1486</v>
      </c>
      <c r="N46" s="10" t="s">
        <v>1486</v>
      </c>
      <c r="O46" s="10" t="s">
        <v>1486</v>
      </c>
      <c r="P46" s="3" t="s">
        <v>25</v>
      </c>
      <c r="Q46" s="3" t="s">
        <v>20</v>
      </c>
      <c r="S46" s="3"/>
    </row>
    <row r="47" spans="1:19" ht="12.75">
      <c r="A47" s="3" t="s">
        <v>1502</v>
      </c>
      <c r="B47" s="3" t="s">
        <v>37</v>
      </c>
      <c r="C47" s="3" t="s">
        <v>1555</v>
      </c>
      <c r="D47" s="10">
        <v>0</v>
      </c>
      <c r="E47" s="10">
        <v>0</v>
      </c>
      <c r="F47" s="10">
        <v>0</v>
      </c>
      <c r="G47" s="10">
        <v>0</v>
      </c>
      <c r="H47" s="10">
        <v>0</v>
      </c>
      <c r="I47" s="10">
        <v>0</v>
      </c>
      <c r="J47" s="10">
        <v>0</v>
      </c>
      <c r="K47" s="10">
        <v>0</v>
      </c>
      <c r="L47" s="10">
        <v>0</v>
      </c>
      <c r="M47" s="10">
        <v>0</v>
      </c>
      <c r="N47" s="10">
        <v>0</v>
      </c>
      <c r="O47" s="10">
        <v>0</v>
      </c>
      <c r="Q47" s="3" t="s">
        <v>29</v>
      </c>
      <c r="S47" s="3" t="s">
        <v>1524</v>
      </c>
    </row>
    <row r="48" spans="1:17" ht="12.75">
      <c r="A48" s="3" t="s">
        <v>1502</v>
      </c>
      <c r="B48" s="3" t="s">
        <v>27</v>
      </c>
      <c r="C48" s="3" t="s">
        <v>1563</v>
      </c>
      <c r="D48" s="10">
        <v>0</v>
      </c>
      <c r="E48" s="10">
        <v>0</v>
      </c>
      <c r="F48" s="10">
        <v>0</v>
      </c>
      <c r="G48" s="10">
        <v>0</v>
      </c>
      <c r="H48" s="10">
        <v>0</v>
      </c>
      <c r="I48" s="10">
        <v>0</v>
      </c>
      <c r="J48" s="10">
        <v>0</v>
      </c>
      <c r="K48" s="10">
        <v>0</v>
      </c>
      <c r="L48" s="10">
        <v>0</v>
      </c>
      <c r="M48" s="10">
        <v>0</v>
      </c>
      <c r="N48" s="10">
        <v>0</v>
      </c>
      <c r="O48" s="10">
        <v>0</v>
      </c>
      <c r="P48" s="3" t="s">
        <v>19</v>
      </c>
      <c r="Q48" s="3" t="s">
        <v>29</v>
      </c>
    </row>
    <row r="49" spans="1:20" ht="12.75">
      <c r="A49" s="3" t="s">
        <v>1502</v>
      </c>
      <c r="B49" s="3" t="s">
        <v>39</v>
      </c>
      <c r="C49" s="3" t="s">
        <v>1542</v>
      </c>
      <c r="D49" s="10" t="s">
        <v>1486</v>
      </c>
      <c r="E49" s="10" t="s">
        <v>1486</v>
      </c>
      <c r="F49" s="10" t="s">
        <v>1486</v>
      </c>
      <c r="G49" s="10" t="s">
        <v>1486</v>
      </c>
      <c r="H49" s="10" t="s">
        <v>1486</v>
      </c>
      <c r="I49" s="10" t="s">
        <v>1486</v>
      </c>
      <c r="J49" s="10" t="s">
        <v>1486</v>
      </c>
      <c r="K49" s="10" t="s">
        <v>1486</v>
      </c>
      <c r="L49" s="10" t="s">
        <v>1486</v>
      </c>
      <c r="M49" s="10" t="s">
        <v>1486</v>
      </c>
      <c r="N49" s="10" t="s">
        <v>1486</v>
      </c>
      <c r="O49" s="10" t="s">
        <v>1486</v>
      </c>
      <c r="P49" s="3" t="s">
        <v>25</v>
      </c>
      <c r="Q49" s="3" t="s">
        <v>20</v>
      </c>
      <c r="T49" s="4"/>
    </row>
    <row r="50" spans="1:20" ht="12.75">
      <c r="A50" s="3" t="s">
        <v>1502</v>
      </c>
      <c r="B50" s="3" t="s">
        <v>39</v>
      </c>
      <c r="C50" s="3" t="s">
        <v>1528</v>
      </c>
      <c r="D50" s="10">
        <v>0</v>
      </c>
      <c r="E50" s="10">
        <v>0</v>
      </c>
      <c r="F50" s="10">
        <v>0</v>
      </c>
      <c r="G50" s="10">
        <v>0</v>
      </c>
      <c r="H50" s="10">
        <v>0</v>
      </c>
      <c r="I50" s="10">
        <v>0</v>
      </c>
      <c r="J50" s="10">
        <v>0</v>
      </c>
      <c r="K50" s="10">
        <v>0</v>
      </c>
      <c r="L50" s="10">
        <v>0</v>
      </c>
      <c r="M50" s="10">
        <v>0</v>
      </c>
      <c r="N50" s="10">
        <v>0</v>
      </c>
      <c r="O50" s="10">
        <v>0</v>
      </c>
      <c r="P50" s="3" t="s">
        <v>25</v>
      </c>
      <c r="Q50" s="3" t="s">
        <v>29</v>
      </c>
      <c r="R50" s="4"/>
      <c r="T50" s="4"/>
    </row>
    <row r="51" spans="1:17" ht="12.75">
      <c r="A51" s="3" t="s">
        <v>1502</v>
      </c>
      <c r="B51" s="3" t="s">
        <v>37</v>
      </c>
      <c r="C51" s="3" t="s">
        <v>1572</v>
      </c>
      <c r="D51" s="10">
        <v>0</v>
      </c>
      <c r="E51" s="10">
        <v>0</v>
      </c>
      <c r="F51" s="10">
        <v>0</v>
      </c>
      <c r="G51" s="10">
        <v>0</v>
      </c>
      <c r="H51" s="10">
        <v>0</v>
      </c>
      <c r="I51" s="10">
        <v>0</v>
      </c>
      <c r="J51" s="10">
        <v>0</v>
      </c>
      <c r="K51" s="10">
        <v>0</v>
      </c>
      <c r="L51" s="10">
        <v>0</v>
      </c>
      <c r="M51" s="10">
        <v>0</v>
      </c>
      <c r="N51" s="10">
        <v>0</v>
      </c>
      <c r="O51" s="10">
        <v>0</v>
      </c>
      <c r="P51" s="3" t="s">
        <v>19</v>
      </c>
      <c r="Q51" s="3" t="s">
        <v>29</v>
      </c>
    </row>
    <row r="52" spans="1:17" ht="12.75">
      <c r="A52" s="3" t="s">
        <v>1502</v>
      </c>
      <c r="B52" s="3" t="s">
        <v>39</v>
      </c>
      <c r="C52" s="3" t="s">
        <v>1556</v>
      </c>
      <c r="D52" s="10">
        <v>0</v>
      </c>
      <c r="E52" s="10">
        <v>0</v>
      </c>
      <c r="F52" s="10">
        <v>0</v>
      </c>
      <c r="G52" s="10">
        <v>0</v>
      </c>
      <c r="H52" s="10">
        <v>0</v>
      </c>
      <c r="I52" s="10">
        <v>0</v>
      </c>
      <c r="J52" s="10">
        <v>0</v>
      </c>
      <c r="K52" s="10">
        <v>0</v>
      </c>
      <c r="L52" s="10">
        <v>0</v>
      </c>
      <c r="M52" s="10">
        <v>0</v>
      </c>
      <c r="N52" s="10">
        <v>0</v>
      </c>
      <c r="O52" s="10">
        <v>0</v>
      </c>
      <c r="P52" s="3" t="s">
        <v>25</v>
      </c>
      <c r="Q52" s="3" t="s">
        <v>29</v>
      </c>
    </row>
    <row r="53" spans="1:20" ht="12.75">
      <c r="A53" s="3" t="s">
        <v>1500</v>
      </c>
      <c r="B53" s="3" t="s">
        <v>30</v>
      </c>
      <c r="C53" s="3" t="s">
        <v>1501</v>
      </c>
      <c r="D53" s="10">
        <v>0</v>
      </c>
      <c r="E53" s="10">
        <v>0</v>
      </c>
      <c r="F53" s="10">
        <v>0</v>
      </c>
      <c r="G53" s="10">
        <v>0</v>
      </c>
      <c r="H53" s="10">
        <v>0</v>
      </c>
      <c r="I53" s="10">
        <v>0</v>
      </c>
      <c r="J53" s="10">
        <v>0</v>
      </c>
      <c r="K53" s="10">
        <v>0</v>
      </c>
      <c r="L53" s="10">
        <v>0</v>
      </c>
      <c r="M53" s="10">
        <v>0</v>
      </c>
      <c r="N53" s="10">
        <v>0</v>
      </c>
      <c r="O53" s="10">
        <v>0</v>
      </c>
      <c r="P53" s="3" t="s">
        <v>19</v>
      </c>
      <c r="Q53" s="3" t="s">
        <v>29</v>
      </c>
      <c r="R53" s="4"/>
      <c r="T53" s="4"/>
    </row>
    <row r="54" spans="1:19" ht="12.75">
      <c r="A54" s="55" t="s">
        <v>2456</v>
      </c>
      <c r="B54" s="3" t="s">
        <v>37</v>
      </c>
      <c r="C54" s="54" t="s">
        <v>2457</v>
      </c>
      <c r="D54" s="56">
        <v>3</v>
      </c>
      <c r="E54" s="56">
        <v>3</v>
      </c>
      <c r="F54" s="56">
        <v>3</v>
      </c>
      <c r="G54" s="56">
        <v>3</v>
      </c>
      <c r="H54" s="56">
        <v>3</v>
      </c>
      <c r="I54" s="56">
        <v>3</v>
      </c>
      <c r="J54" s="56">
        <v>3</v>
      </c>
      <c r="K54" s="56">
        <v>3</v>
      </c>
      <c r="L54" s="56">
        <v>3</v>
      </c>
      <c r="M54" s="56">
        <v>3</v>
      </c>
      <c r="N54" s="56">
        <v>3</v>
      </c>
      <c r="O54" s="56">
        <v>3</v>
      </c>
      <c r="P54" s="3" t="s">
        <v>19</v>
      </c>
      <c r="Q54" s="3" t="s">
        <v>1488</v>
      </c>
      <c r="R54" s="3" t="s">
        <v>31</v>
      </c>
      <c r="S54" s="3" t="s">
        <v>2478</v>
      </c>
    </row>
    <row r="55" spans="1:19" ht="12.75">
      <c r="A55" s="3" t="s">
        <v>1502</v>
      </c>
      <c r="B55" s="3" t="s">
        <v>37</v>
      </c>
      <c r="C55" s="3" t="s">
        <v>1550</v>
      </c>
      <c r="D55" s="10" t="s">
        <v>1486</v>
      </c>
      <c r="E55" s="10" t="s">
        <v>1486</v>
      </c>
      <c r="F55" s="10" t="s">
        <v>1486</v>
      </c>
      <c r="G55" s="10" t="s">
        <v>1486</v>
      </c>
      <c r="H55" s="10" t="s">
        <v>1486</v>
      </c>
      <c r="I55" s="10" t="s">
        <v>1486</v>
      </c>
      <c r="J55" s="10" t="s">
        <v>1486</v>
      </c>
      <c r="K55" s="10" t="s">
        <v>1486</v>
      </c>
      <c r="L55" s="10" t="s">
        <v>1486</v>
      </c>
      <c r="M55" s="10" t="s">
        <v>1486</v>
      </c>
      <c r="N55" s="10" t="s">
        <v>1486</v>
      </c>
      <c r="O55" s="10" t="s">
        <v>1486</v>
      </c>
      <c r="P55" s="3" t="s">
        <v>25</v>
      </c>
      <c r="Q55" s="3" t="s">
        <v>1551</v>
      </c>
      <c r="S55" s="3" t="s">
        <v>1552</v>
      </c>
    </row>
    <row r="56" spans="1:19" ht="12.75">
      <c r="A56" s="3" t="s">
        <v>1502</v>
      </c>
      <c r="B56" s="3" t="s">
        <v>37</v>
      </c>
      <c r="C56" s="3" t="s">
        <v>1554</v>
      </c>
      <c r="D56" s="10" t="s">
        <v>1486</v>
      </c>
      <c r="E56" s="10" t="s">
        <v>1486</v>
      </c>
      <c r="F56" s="10" t="s">
        <v>1486</v>
      </c>
      <c r="G56" s="10" t="s">
        <v>1486</v>
      </c>
      <c r="H56" s="10" t="s">
        <v>1486</v>
      </c>
      <c r="I56" s="10" t="s">
        <v>1486</v>
      </c>
      <c r="J56" s="10" t="s">
        <v>1486</v>
      </c>
      <c r="K56" s="10" t="s">
        <v>1486</v>
      </c>
      <c r="L56" s="10" t="s">
        <v>1486</v>
      </c>
      <c r="M56" s="10" t="s">
        <v>1486</v>
      </c>
      <c r="N56" s="10" t="s">
        <v>1486</v>
      </c>
      <c r="O56" s="10" t="s">
        <v>1486</v>
      </c>
      <c r="P56" s="3" t="s">
        <v>25</v>
      </c>
      <c r="Q56" s="3" t="s">
        <v>1551</v>
      </c>
      <c r="S56" s="3" t="s">
        <v>1552</v>
      </c>
    </row>
    <row r="57" spans="1:18" ht="12.75">
      <c r="A57" s="3" t="s">
        <v>1502</v>
      </c>
      <c r="B57" s="3" t="s">
        <v>37</v>
      </c>
      <c r="C57" s="3" t="s">
        <v>1511</v>
      </c>
      <c r="D57" s="10" t="s">
        <v>1486</v>
      </c>
      <c r="E57" s="10" t="s">
        <v>1486</v>
      </c>
      <c r="F57" s="10" t="s">
        <v>1486</v>
      </c>
      <c r="G57" s="10" t="s">
        <v>1486</v>
      </c>
      <c r="H57" s="10" t="s">
        <v>1486</v>
      </c>
      <c r="I57" s="10" t="s">
        <v>1486</v>
      </c>
      <c r="J57" s="10" t="s">
        <v>1486</v>
      </c>
      <c r="K57" s="10" t="s">
        <v>1486</v>
      </c>
      <c r="L57" s="10" t="s">
        <v>1486</v>
      </c>
      <c r="M57" s="10" t="s">
        <v>1486</v>
      </c>
      <c r="N57" s="10" t="s">
        <v>1486</v>
      </c>
      <c r="O57" s="10" t="s">
        <v>1486</v>
      </c>
      <c r="P57" s="3" t="s">
        <v>25</v>
      </c>
      <c r="Q57" s="3" t="s">
        <v>20</v>
      </c>
      <c r="R57" s="4"/>
    </row>
    <row r="58" spans="1:18" ht="12.75">
      <c r="A58" s="3" t="s">
        <v>1502</v>
      </c>
      <c r="B58" s="3" t="s">
        <v>37</v>
      </c>
      <c r="C58" s="3" t="s">
        <v>1512</v>
      </c>
      <c r="D58" s="10" t="s">
        <v>1486</v>
      </c>
      <c r="E58" s="10" t="s">
        <v>1486</v>
      </c>
      <c r="F58" s="10" t="s">
        <v>1486</v>
      </c>
      <c r="G58" s="10" t="s">
        <v>1486</v>
      </c>
      <c r="H58" s="10" t="s">
        <v>1486</v>
      </c>
      <c r="I58" s="10" t="s">
        <v>1486</v>
      </c>
      <c r="J58" s="10" t="s">
        <v>1486</v>
      </c>
      <c r="K58" s="10" t="s">
        <v>1486</v>
      </c>
      <c r="L58" s="10" t="s">
        <v>1486</v>
      </c>
      <c r="M58" s="10" t="s">
        <v>1486</v>
      </c>
      <c r="N58" s="10" t="s">
        <v>1486</v>
      </c>
      <c r="O58" s="10" t="s">
        <v>1486</v>
      </c>
      <c r="P58" s="3" t="s">
        <v>25</v>
      </c>
      <c r="Q58" s="3" t="s">
        <v>20</v>
      </c>
      <c r="R58" s="4"/>
    </row>
    <row r="59" spans="1:18" ht="12.75">
      <c r="A59" s="3" t="s">
        <v>1502</v>
      </c>
      <c r="B59" s="3" t="s">
        <v>37</v>
      </c>
      <c r="C59" s="3" t="s">
        <v>1513</v>
      </c>
      <c r="D59" s="10" t="s">
        <v>1486</v>
      </c>
      <c r="E59" s="10" t="s">
        <v>1486</v>
      </c>
      <c r="F59" s="10" t="s">
        <v>1486</v>
      </c>
      <c r="G59" s="10" t="s">
        <v>1486</v>
      </c>
      <c r="H59" s="10" t="s">
        <v>1486</v>
      </c>
      <c r="I59" s="10" t="s">
        <v>1486</v>
      </c>
      <c r="J59" s="10" t="s">
        <v>1486</v>
      </c>
      <c r="K59" s="10" t="s">
        <v>1486</v>
      </c>
      <c r="L59" s="10" t="s">
        <v>1486</v>
      </c>
      <c r="M59" s="10" t="s">
        <v>1486</v>
      </c>
      <c r="N59" s="10" t="s">
        <v>1486</v>
      </c>
      <c r="O59" s="10" t="s">
        <v>1486</v>
      </c>
      <c r="P59" s="3" t="s">
        <v>25</v>
      </c>
      <c r="Q59" s="3" t="s">
        <v>20</v>
      </c>
      <c r="R59" s="4"/>
    </row>
    <row r="60" spans="1:20" ht="12.75">
      <c r="A60" s="3" t="s">
        <v>1502</v>
      </c>
      <c r="B60" s="3" t="s">
        <v>27</v>
      </c>
      <c r="C60" s="3" t="s">
        <v>1519</v>
      </c>
      <c r="D60" s="10">
        <v>0</v>
      </c>
      <c r="E60" s="10">
        <v>0</v>
      </c>
      <c r="F60" s="10">
        <v>0</v>
      </c>
      <c r="G60" s="10">
        <v>0</v>
      </c>
      <c r="H60" s="10">
        <v>0</v>
      </c>
      <c r="I60" s="10">
        <v>0</v>
      </c>
      <c r="J60" s="10">
        <v>0</v>
      </c>
      <c r="K60" s="10">
        <v>0</v>
      </c>
      <c r="L60" s="10">
        <v>0</v>
      </c>
      <c r="M60" s="10">
        <v>0</v>
      </c>
      <c r="N60" s="10">
        <v>0</v>
      </c>
      <c r="O60" s="10">
        <v>0</v>
      </c>
      <c r="P60" s="3" t="s">
        <v>19</v>
      </c>
      <c r="Q60" s="3" t="s">
        <v>29</v>
      </c>
      <c r="R60" s="4"/>
      <c r="T60" s="4"/>
    </row>
    <row r="61" spans="1:20" ht="12.75">
      <c r="A61" s="3" t="s">
        <v>1502</v>
      </c>
      <c r="B61" s="3" t="s">
        <v>37</v>
      </c>
      <c r="C61" s="3" t="s">
        <v>1540</v>
      </c>
      <c r="D61" s="10" t="s">
        <v>1486</v>
      </c>
      <c r="E61" s="10" t="s">
        <v>1486</v>
      </c>
      <c r="F61" s="10" t="s">
        <v>1486</v>
      </c>
      <c r="G61" s="10" t="s">
        <v>1486</v>
      </c>
      <c r="H61" s="10" t="s">
        <v>1486</v>
      </c>
      <c r="I61" s="10" t="s">
        <v>1486</v>
      </c>
      <c r="J61" s="10" t="s">
        <v>1486</v>
      </c>
      <c r="K61" s="10" t="s">
        <v>1486</v>
      </c>
      <c r="L61" s="10" t="s">
        <v>1486</v>
      </c>
      <c r="M61" s="10" t="s">
        <v>1486</v>
      </c>
      <c r="N61" s="10" t="s">
        <v>1486</v>
      </c>
      <c r="O61" s="10" t="s">
        <v>1486</v>
      </c>
      <c r="P61" s="3" t="s">
        <v>25</v>
      </c>
      <c r="Q61" s="3" t="s">
        <v>1488</v>
      </c>
      <c r="R61" s="4"/>
      <c r="S61" s="3" t="s">
        <v>1539</v>
      </c>
      <c r="T61" s="4"/>
    </row>
    <row r="62" spans="1:20" ht="12.75">
      <c r="A62" s="3" t="s">
        <v>1502</v>
      </c>
      <c r="B62" s="3" t="s">
        <v>23</v>
      </c>
      <c r="C62" s="3" t="s">
        <v>1529</v>
      </c>
      <c r="D62" s="10">
        <v>0</v>
      </c>
      <c r="E62" s="10">
        <v>0</v>
      </c>
      <c r="F62" s="10">
        <v>0</v>
      </c>
      <c r="G62" s="10">
        <v>0</v>
      </c>
      <c r="H62" s="10">
        <v>0</v>
      </c>
      <c r="I62" s="10">
        <v>0</v>
      </c>
      <c r="J62" s="10">
        <v>0</v>
      </c>
      <c r="K62" s="10">
        <v>0</v>
      </c>
      <c r="L62" s="10">
        <v>0</v>
      </c>
      <c r="M62" s="10">
        <v>0</v>
      </c>
      <c r="N62" s="10">
        <v>0</v>
      </c>
      <c r="O62" s="10">
        <v>0</v>
      </c>
      <c r="P62" s="3" t="s">
        <v>25</v>
      </c>
      <c r="Q62" s="3" t="s">
        <v>29</v>
      </c>
      <c r="R62" s="4"/>
      <c r="T62" s="4"/>
    </row>
    <row r="63" spans="1:17" ht="12.75">
      <c r="A63" s="3" t="s">
        <v>1502</v>
      </c>
      <c r="B63" s="3" t="s">
        <v>23</v>
      </c>
      <c r="C63" s="3" t="s">
        <v>1549</v>
      </c>
      <c r="D63" s="10" t="s">
        <v>1486</v>
      </c>
      <c r="E63" s="10" t="s">
        <v>1486</v>
      </c>
      <c r="F63" s="10" t="s">
        <v>1486</v>
      </c>
      <c r="G63" s="10" t="s">
        <v>1486</v>
      </c>
      <c r="H63" s="10" t="s">
        <v>1486</v>
      </c>
      <c r="I63" s="10" t="s">
        <v>1486</v>
      </c>
      <c r="J63" s="10" t="s">
        <v>1486</v>
      </c>
      <c r="K63" s="10" t="s">
        <v>1486</v>
      </c>
      <c r="L63" s="10" t="s">
        <v>1486</v>
      </c>
      <c r="M63" s="10" t="s">
        <v>1486</v>
      </c>
      <c r="N63" s="10" t="s">
        <v>1486</v>
      </c>
      <c r="O63" s="10" t="s">
        <v>1486</v>
      </c>
      <c r="P63" s="3" t="s">
        <v>25</v>
      </c>
      <c r="Q63" s="3" t="s">
        <v>20</v>
      </c>
    </row>
    <row r="64" spans="1:19" ht="12.75">
      <c r="A64" s="3" t="s">
        <v>1502</v>
      </c>
      <c r="B64" s="3" t="s">
        <v>103</v>
      </c>
      <c r="C64" s="3" t="s">
        <v>1559</v>
      </c>
      <c r="D64" s="10">
        <v>10</v>
      </c>
      <c r="E64" s="10">
        <v>10</v>
      </c>
      <c r="F64" s="10">
        <v>10</v>
      </c>
      <c r="G64" s="10">
        <v>10</v>
      </c>
      <c r="H64" s="10">
        <v>10</v>
      </c>
      <c r="I64" s="10">
        <v>10</v>
      </c>
      <c r="J64" s="10">
        <v>10</v>
      </c>
      <c r="K64" s="10">
        <v>10</v>
      </c>
      <c r="L64" s="10">
        <v>10</v>
      </c>
      <c r="M64" s="10">
        <v>10</v>
      </c>
      <c r="N64" s="10">
        <v>10</v>
      </c>
      <c r="O64" s="10">
        <v>10</v>
      </c>
      <c r="P64" s="3" t="s">
        <v>19</v>
      </c>
      <c r="Q64" s="3" t="s">
        <v>1488</v>
      </c>
      <c r="S64" s="3" t="s">
        <v>2405</v>
      </c>
    </row>
    <row r="65" spans="1:18" ht="12.75">
      <c r="A65" s="3" t="s">
        <v>1502</v>
      </c>
      <c r="B65" s="3" t="s">
        <v>37</v>
      </c>
      <c r="C65" s="3" t="s">
        <v>1506</v>
      </c>
      <c r="D65" s="10">
        <v>0</v>
      </c>
      <c r="E65" s="10">
        <v>0</v>
      </c>
      <c r="F65" s="10">
        <v>0</v>
      </c>
      <c r="G65" s="10">
        <v>0</v>
      </c>
      <c r="H65" s="10">
        <v>0</v>
      </c>
      <c r="I65" s="10">
        <v>0</v>
      </c>
      <c r="J65" s="10">
        <v>0</v>
      </c>
      <c r="K65" s="10">
        <v>0</v>
      </c>
      <c r="L65" s="10">
        <v>0</v>
      </c>
      <c r="M65" s="10">
        <v>0</v>
      </c>
      <c r="N65" s="10">
        <v>0</v>
      </c>
      <c r="O65" s="10">
        <v>0</v>
      </c>
      <c r="P65" s="3" t="s">
        <v>19</v>
      </c>
      <c r="Q65" s="3" t="s">
        <v>29</v>
      </c>
      <c r="R65" s="4"/>
    </row>
    <row r="66" spans="1:18" ht="12.75">
      <c r="A66" s="3" t="s">
        <v>1502</v>
      </c>
      <c r="B66" s="3" t="s">
        <v>37</v>
      </c>
      <c r="C66" s="3" t="s">
        <v>1507</v>
      </c>
      <c r="D66" s="10">
        <v>0</v>
      </c>
      <c r="E66" s="10">
        <v>0</v>
      </c>
      <c r="F66" s="10">
        <v>0</v>
      </c>
      <c r="G66" s="10">
        <v>0</v>
      </c>
      <c r="H66" s="10">
        <v>0</v>
      </c>
      <c r="I66" s="10">
        <v>0</v>
      </c>
      <c r="J66" s="10">
        <v>0</v>
      </c>
      <c r="K66" s="10">
        <v>0</v>
      </c>
      <c r="L66" s="10">
        <v>0</v>
      </c>
      <c r="M66" s="10">
        <v>0</v>
      </c>
      <c r="N66" s="10">
        <v>0</v>
      </c>
      <c r="O66" s="10">
        <v>0</v>
      </c>
      <c r="P66" s="3" t="s">
        <v>19</v>
      </c>
      <c r="Q66" s="3" t="s">
        <v>29</v>
      </c>
      <c r="R66" s="4"/>
    </row>
    <row r="67" spans="1:17" ht="12.75">
      <c r="A67" s="3" t="s">
        <v>1502</v>
      </c>
      <c r="B67" s="3" t="s">
        <v>23</v>
      </c>
      <c r="C67" s="3" t="s">
        <v>1543</v>
      </c>
      <c r="D67" s="10" t="s">
        <v>1486</v>
      </c>
      <c r="E67" s="10" t="s">
        <v>1486</v>
      </c>
      <c r="F67" s="10" t="s">
        <v>1486</v>
      </c>
      <c r="G67" s="10" t="s">
        <v>1486</v>
      </c>
      <c r="H67" s="10" t="s">
        <v>1486</v>
      </c>
      <c r="I67" s="10" t="s">
        <v>1486</v>
      </c>
      <c r="J67" s="10" t="s">
        <v>1486</v>
      </c>
      <c r="K67" s="10" t="s">
        <v>1486</v>
      </c>
      <c r="L67" s="10" t="s">
        <v>1486</v>
      </c>
      <c r="M67" s="10" t="s">
        <v>1486</v>
      </c>
      <c r="N67" s="10" t="s">
        <v>1486</v>
      </c>
      <c r="O67" s="10" t="s">
        <v>1486</v>
      </c>
      <c r="P67" s="3" t="s">
        <v>25</v>
      </c>
      <c r="Q67" s="3" t="s">
        <v>20</v>
      </c>
    </row>
    <row r="68" spans="1:20" ht="12.75">
      <c r="A68" s="3" t="s">
        <v>1502</v>
      </c>
      <c r="B68" s="3" t="s">
        <v>37</v>
      </c>
      <c r="C68" s="3" t="s">
        <v>1533</v>
      </c>
      <c r="D68" s="10" t="s">
        <v>1486</v>
      </c>
      <c r="E68" s="10" t="s">
        <v>1486</v>
      </c>
      <c r="F68" s="10" t="s">
        <v>1486</v>
      </c>
      <c r="G68" s="10" t="s">
        <v>1486</v>
      </c>
      <c r="H68" s="10" t="s">
        <v>1486</v>
      </c>
      <c r="I68" s="10" t="s">
        <v>1486</v>
      </c>
      <c r="J68" s="10" t="s">
        <v>1486</v>
      </c>
      <c r="K68" s="10" t="s">
        <v>1486</v>
      </c>
      <c r="L68" s="10" t="s">
        <v>1486</v>
      </c>
      <c r="M68" s="10" t="s">
        <v>1486</v>
      </c>
      <c r="N68" s="10" t="s">
        <v>1486</v>
      </c>
      <c r="O68" s="10" t="s">
        <v>1486</v>
      </c>
      <c r="P68" s="3" t="s">
        <v>19</v>
      </c>
      <c r="Q68" s="3" t="s">
        <v>20</v>
      </c>
      <c r="R68" s="4"/>
      <c r="T68" s="4"/>
    </row>
    <row r="69" spans="1:17" ht="12.75">
      <c r="A69" s="3" t="s">
        <v>1502</v>
      </c>
      <c r="B69" s="3" t="s">
        <v>37</v>
      </c>
      <c r="C69" s="3" t="s">
        <v>1573</v>
      </c>
      <c r="D69" s="10">
        <v>0</v>
      </c>
      <c r="E69" s="10">
        <v>0</v>
      </c>
      <c r="F69" s="10">
        <v>0</v>
      </c>
      <c r="G69" s="10">
        <v>0</v>
      </c>
      <c r="H69" s="10">
        <v>0</v>
      </c>
      <c r="I69" s="10">
        <v>0</v>
      </c>
      <c r="J69" s="10">
        <v>0</v>
      </c>
      <c r="K69" s="10">
        <v>0</v>
      </c>
      <c r="L69" s="10">
        <v>0</v>
      </c>
      <c r="M69" s="10">
        <v>0</v>
      </c>
      <c r="N69" s="10">
        <v>0</v>
      </c>
      <c r="O69" s="10">
        <v>0</v>
      </c>
      <c r="P69" s="3" t="s">
        <v>19</v>
      </c>
      <c r="Q69" s="3" t="s">
        <v>29</v>
      </c>
    </row>
    <row r="70" spans="1:20" ht="12.75">
      <c r="A70" s="3" t="s">
        <v>1502</v>
      </c>
      <c r="C70" s="3" t="s">
        <v>1531</v>
      </c>
      <c r="D70" s="10">
        <v>0</v>
      </c>
      <c r="E70" s="10">
        <v>0</v>
      </c>
      <c r="F70" s="10">
        <v>0</v>
      </c>
      <c r="G70" s="10">
        <v>0</v>
      </c>
      <c r="H70" s="10">
        <v>0</v>
      </c>
      <c r="I70" s="10">
        <v>0</v>
      </c>
      <c r="J70" s="10">
        <v>0</v>
      </c>
      <c r="K70" s="10">
        <v>0</v>
      </c>
      <c r="L70" s="10">
        <v>0</v>
      </c>
      <c r="M70" s="10">
        <v>0</v>
      </c>
      <c r="N70" s="10">
        <v>0</v>
      </c>
      <c r="O70" s="10">
        <v>0</v>
      </c>
      <c r="Q70" s="3" t="s">
        <v>29</v>
      </c>
      <c r="R70" s="4"/>
      <c r="S70" s="3" t="s">
        <v>1524</v>
      </c>
      <c r="T70" s="4"/>
    </row>
    <row r="71" spans="1:17" ht="12.75">
      <c r="A71" s="3" t="s">
        <v>1502</v>
      </c>
      <c r="B71" s="3" t="s">
        <v>103</v>
      </c>
      <c r="C71" s="3" t="s">
        <v>1569</v>
      </c>
      <c r="D71" s="10">
        <v>0</v>
      </c>
      <c r="E71" s="10">
        <v>0</v>
      </c>
      <c r="F71" s="10">
        <v>0</v>
      </c>
      <c r="G71" s="10">
        <v>0</v>
      </c>
      <c r="H71" s="10">
        <v>0</v>
      </c>
      <c r="I71" s="10">
        <v>0</v>
      </c>
      <c r="J71" s="10">
        <v>0</v>
      </c>
      <c r="K71" s="10">
        <v>0</v>
      </c>
      <c r="L71" s="10">
        <v>0</v>
      </c>
      <c r="M71" s="10">
        <v>0</v>
      </c>
      <c r="N71" s="10">
        <v>0</v>
      </c>
      <c r="O71" s="10">
        <v>0</v>
      </c>
      <c r="P71" s="3" t="s">
        <v>19</v>
      </c>
      <c r="Q71" s="3" t="s">
        <v>29</v>
      </c>
    </row>
    <row r="72" spans="1:19" ht="12.75">
      <c r="A72" s="3" t="s">
        <v>1547</v>
      </c>
      <c r="B72" s="3" t="s">
        <v>37</v>
      </c>
      <c r="C72" s="3" t="s">
        <v>1548</v>
      </c>
      <c r="D72" s="10">
        <v>18.16</v>
      </c>
      <c r="E72" s="10">
        <v>19.32</v>
      </c>
      <c r="F72" s="10">
        <v>19.62</v>
      </c>
      <c r="G72" s="10">
        <v>20.15</v>
      </c>
      <c r="H72" s="10">
        <v>21.16</v>
      </c>
      <c r="I72" s="10">
        <v>24.6</v>
      </c>
      <c r="J72" s="10">
        <v>25.16</v>
      </c>
      <c r="K72" s="10">
        <v>24.13</v>
      </c>
      <c r="L72" s="10">
        <v>23.39</v>
      </c>
      <c r="M72" s="10">
        <v>21.48</v>
      </c>
      <c r="N72" s="10">
        <v>20.42</v>
      </c>
      <c r="O72" s="10">
        <v>19.36</v>
      </c>
      <c r="P72" s="3" t="s">
        <v>25</v>
      </c>
      <c r="Q72" s="3" t="s">
        <v>1488</v>
      </c>
      <c r="S72" s="3" t="s">
        <v>2521</v>
      </c>
    </row>
    <row r="73" spans="1:19" ht="12.75">
      <c r="A73" s="3" t="s">
        <v>1502</v>
      </c>
      <c r="C73" s="3" t="s">
        <v>1570</v>
      </c>
      <c r="D73" s="10">
        <v>0</v>
      </c>
      <c r="E73" s="10">
        <v>0</v>
      </c>
      <c r="F73" s="10">
        <v>0</v>
      </c>
      <c r="G73" s="10">
        <v>0</v>
      </c>
      <c r="H73" s="10">
        <v>0</v>
      </c>
      <c r="I73" s="10">
        <v>0</v>
      </c>
      <c r="J73" s="10">
        <v>0</v>
      </c>
      <c r="K73" s="10">
        <v>0</v>
      </c>
      <c r="L73" s="10">
        <v>0</v>
      </c>
      <c r="M73" s="10">
        <v>0</v>
      </c>
      <c r="N73" s="10">
        <v>0</v>
      </c>
      <c r="O73" s="10">
        <v>0</v>
      </c>
      <c r="Q73" s="3" t="s">
        <v>29</v>
      </c>
      <c r="S73" s="3" t="s">
        <v>1524</v>
      </c>
    </row>
    <row r="74" spans="1:18" ht="12.75">
      <c r="A74" s="3" t="s">
        <v>1502</v>
      </c>
      <c r="B74" s="3" t="s">
        <v>27</v>
      </c>
      <c r="C74" s="3" t="s">
        <v>1514</v>
      </c>
      <c r="D74" s="10">
        <v>0</v>
      </c>
      <c r="E74" s="10">
        <v>0</v>
      </c>
      <c r="F74" s="10">
        <v>0</v>
      </c>
      <c r="G74" s="10">
        <v>0</v>
      </c>
      <c r="H74" s="10">
        <v>0</v>
      </c>
      <c r="I74" s="10">
        <v>0</v>
      </c>
      <c r="J74" s="10">
        <v>0</v>
      </c>
      <c r="K74" s="10">
        <v>0</v>
      </c>
      <c r="L74" s="10">
        <v>0</v>
      </c>
      <c r="M74" s="10">
        <v>0</v>
      </c>
      <c r="N74" s="10">
        <v>0</v>
      </c>
      <c r="O74" s="10">
        <v>0</v>
      </c>
      <c r="P74" s="3" t="s">
        <v>19</v>
      </c>
      <c r="Q74" s="3" t="s">
        <v>29</v>
      </c>
      <c r="R74" s="4"/>
    </row>
    <row r="75" spans="1:20" ht="12.75">
      <c r="A75" s="3" t="s">
        <v>1502</v>
      </c>
      <c r="B75" s="3" t="s">
        <v>37</v>
      </c>
      <c r="C75" s="3" t="s">
        <v>1532</v>
      </c>
      <c r="D75" s="10">
        <v>0</v>
      </c>
      <c r="E75" s="10">
        <v>0</v>
      </c>
      <c r="F75" s="10">
        <v>0</v>
      </c>
      <c r="G75" s="10">
        <v>0</v>
      </c>
      <c r="H75" s="10">
        <v>0</v>
      </c>
      <c r="I75" s="10">
        <v>0</v>
      </c>
      <c r="J75" s="10">
        <v>0</v>
      </c>
      <c r="K75" s="10">
        <v>0</v>
      </c>
      <c r="L75" s="10">
        <v>0</v>
      </c>
      <c r="M75" s="10">
        <v>0</v>
      </c>
      <c r="N75" s="10">
        <v>0</v>
      </c>
      <c r="O75" s="10">
        <v>0</v>
      </c>
      <c r="P75" s="3" t="s">
        <v>25</v>
      </c>
      <c r="Q75" s="3" t="s">
        <v>29</v>
      </c>
      <c r="R75" s="4"/>
      <c r="T75" s="4"/>
    </row>
    <row r="76" spans="1:17" ht="12.75">
      <c r="A76" s="3" t="s">
        <v>1582</v>
      </c>
      <c r="B76" s="3" t="s">
        <v>154</v>
      </c>
      <c r="C76" s="3" t="s">
        <v>1583</v>
      </c>
      <c r="D76" s="10">
        <v>30</v>
      </c>
      <c r="E76" s="10">
        <v>30</v>
      </c>
      <c r="F76" s="10">
        <v>30</v>
      </c>
      <c r="G76" s="10">
        <v>30</v>
      </c>
      <c r="H76" s="10">
        <v>30</v>
      </c>
      <c r="I76" s="10">
        <v>30</v>
      </c>
      <c r="J76" s="10">
        <v>30</v>
      </c>
      <c r="K76" s="10">
        <v>30</v>
      </c>
      <c r="L76" s="10">
        <v>30</v>
      </c>
      <c r="M76" s="10">
        <v>30</v>
      </c>
      <c r="N76" s="10">
        <v>30</v>
      </c>
      <c r="O76" s="10">
        <v>30</v>
      </c>
      <c r="P76" s="3" t="s">
        <v>25</v>
      </c>
      <c r="Q76" s="3" t="s">
        <v>2388</v>
      </c>
    </row>
    <row r="77" spans="1:20" ht="12.75">
      <c r="A77" s="3" t="s">
        <v>1502</v>
      </c>
      <c r="B77" s="3" t="s">
        <v>27</v>
      </c>
      <c r="C77" s="3" t="s">
        <v>1522</v>
      </c>
      <c r="D77" s="10">
        <v>0</v>
      </c>
      <c r="E77" s="10">
        <v>0</v>
      </c>
      <c r="F77" s="10">
        <v>0</v>
      </c>
      <c r="G77" s="10">
        <v>0</v>
      </c>
      <c r="H77" s="10">
        <v>0</v>
      </c>
      <c r="I77" s="10">
        <v>0</v>
      </c>
      <c r="J77" s="10">
        <v>0</v>
      </c>
      <c r="K77" s="10">
        <v>0</v>
      </c>
      <c r="L77" s="10">
        <v>0</v>
      </c>
      <c r="M77" s="10">
        <v>0</v>
      </c>
      <c r="N77" s="10">
        <v>0</v>
      </c>
      <c r="O77" s="10">
        <v>0</v>
      </c>
      <c r="P77" s="3" t="s">
        <v>19</v>
      </c>
      <c r="Q77" s="3" t="s">
        <v>29</v>
      </c>
      <c r="R77" s="4"/>
      <c r="T77" s="4"/>
    </row>
    <row r="78" spans="1:19" ht="12.75">
      <c r="A78" s="3" t="s">
        <v>1502</v>
      </c>
      <c r="B78" s="3" t="s">
        <v>37</v>
      </c>
      <c r="C78" s="3" t="s">
        <v>1553</v>
      </c>
      <c r="D78" s="10" t="s">
        <v>1486</v>
      </c>
      <c r="E78" s="10" t="s">
        <v>1486</v>
      </c>
      <c r="F78" s="10" t="s">
        <v>1486</v>
      </c>
      <c r="G78" s="10" t="s">
        <v>1486</v>
      </c>
      <c r="H78" s="10" t="s">
        <v>1486</v>
      </c>
      <c r="I78" s="10" t="s">
        <v>1486</v>
      </c>
      <c r="J78" s="10" t="s">
        <v>1486</v>
      </c>
      <c r="K78" s="10" t="s">
        <v>1486</v>
      </c>
      <c r="L78" s="10" t="s">
        <v>1486</v>
      </c>
      <c r="M78" s="10" t="s">
        <v>1486</v>
      </c>
      <c r="N78" s="10" t="s">
        <v>1486</v>
      </c>
      <c r="O78" s="10" t="s">
        <v>1486</v>
      </c>
      <c r="P78" s="3" t="s">
        <v>25</v>
      </c>
      <c r="Q78" s="3" t="s">
        <v>1488</v>
      </c>
      <c r="S78" s="3" t="s">
        <v>2522</v>
      </c>
    </row>
    <row r="79" spans="1:19" ht="12.75">
      <c r="A79" s="3" t="s">
        <v>1502</v>
      </c>
      <c r="B79" s="3" t="s">
        <v>37</v>
      </c>
      <c r="C79" s="3" t="s">
        <v>1578</v>
      </c>
      <c r="D79" s="10" t="s">
        <v>1486</v>
      </c>
      <c r="E79" s="10" t="s">
        <v>1486</v>
      </c>
      <c r="F79" s="10" t="s">
        <v>1486</v>
      </c>
      <c r="G79" s="10" t="s">
        <v>1486</v>
      </c>
      <c r="H79" s="10" t="s">
        <v>1486</v>
      </c>
      <c r="I79" s="10" t="s">
        <v>1486</v>
      </c>
      <c r="J79" s="10" t="s">
        <v>1486</v>
      </c>
      <c r="K79" s="10" t="s">
        <v>1486</v>
      </c>
      <c r="L79" s="10" t="s">
        <v>1486</v>
      </c>
      <c r="M79" s="10" t="s">
        <v>1486</v>
      </c>
      <c r="N79" s="10" t="s">
        <v>1486</v>
      </c>
      <c r="O79" s="10" t="s">
        <v>1486</v>
      </c>
      <c r="P79" s="3" t="s">
        <v>25</v>
      </c>
      <c r="Q79" s="3" t="s">
        <v>1488</v>
      </c>
      <c r="S79" s="3" t="s">
        <v>1579</v>
      </c>
    </row>
    <row r="80" spans="1:19" ht="12.75">
      <c r="A80" s="3" t="s">
        <v>1502</v>
      </c>
      <c r="B80" s="3" t="s">
        <v>37</v>
      </c>
      <c r="C80" s="3" t="s">
        <v>1580</v>
      </c>
      <c r="D80" s="10" t="s">
        <v>1486</v>
      </c>
      <c r="E80" s="10" t="s">
        <v>1486</v>
      </c>
      <c r="F80" s="10" t="s">
        <v>1486</v>
      </c>
      <c r="G80" s="10" t="s">
        <v>1486</v>
      </c>
      <c r="H80" s="10" t="s">
        <v>1486</v>
      </c>
      <c r="I80" s="10" t="s">
        <v>1486</v>
      </c>
      <c r="J80" s="10" t="s">
        <v>1486</v>
      </c>
      <c r="K80" s="10" t="s">
        <v>1486</v>
      </c>
      <c r="L80" s="10" t="s">
        <v>1486</v>
      </c>
      <c r="M80" s="10" t="s">
        <v>1486</v>
      </c>
      <c r="N80" s="10" t="s">
        <v>1486</v>
      </c>
      <c r="O80" s="10" t="s">
        <v>1486</v>
      </c>
      <c r="P80" s="3" t="s">
        <v>25</v>
      </c>
      <c r="Q80" s="3" t="s">
        <v>1488</v>
      </c>
      <c r="S80" s="3" t="s">
        <v>1579</v>
      </c>
    </row>
    <row r="81" spans="1:19" ht="12.75">
      <c r="A81" s="3" t="s">
        <v>1502</v>
      </c>
      <c r="B81" s="3" t="s">
        <v>37</v>
      </c>
      <c r="C81" s="54" t="s">
        <v>2459</v>
      </c>
      <c r="D81" s="10">
        <v>0</v>
      </c>
      <c r="E81" s="10">
        <v>0</v>
      </c>
      <c r="F81" s="10">
        <v>0</v>
      </c>
      <c r="G81" s="10">
        <v>0</v>
      </c>
      <c r="H81" s="10">
        <v>0</v>
      </c>
      <c r="I81" s="10">
        <v>0</v>
      </c>
      <c r="J81" s="10">
        <v>0</v>
      </c>
      <c r="K81" s="10">
        <v>0</v>
      </c>
      <c r="L81" s="10">
        <v>0</v>
      </c>
      <c r="M81" s="10">
        <v>0</v>
      </c>
      <c r="N81" s="10">
        <v>0</v>
      </c>
      <c r="O81" s="10">
        <v>0</v>
      </c>
      <c r="P81" s="3" t="s">
        <v>25</v>
      </c>
      <c r="Q81" s="3" t="s">
        <v>2489</v>
      </c>
      <c r="R81" s="3" t="s">
        <v>31</v>
      </c>
      <c r="S81" s="3" t="s">
        <v>2493</v>
      </c>
    </row>
    <row r="82" spans="1:19" ht="12.75">
      <c r="A82" s="3" t="s">
        <v>1502</v>
      </c>
      <c r="B82" s="3" t="s">
        <v>37</v>
      </c>
      <c r="C82" s="54" t="s">
        <v>2460</v>
      </c>
      <c r="D82" s="10">
        <v>0</v>
      </c>
      <c r="E82" s="10">
        <v>0</v>
      </c>
      <c r="F82" s="10">
        <v>0</v>
      </c>
      <c r="G82" s="10">
        <v>0</v>
      </c>
      <c r="H82" s="10">
        <v>0</v>
      </c>
      <c r="I82" s="10">
        <v>0</v>
      </c>
      <c r="J82" s="10">
        <v>0</v>
      </c>
      <c r="K82" s="10">
        <v>0</v>
      </c>
      <c r="L82" s="10">
        <v>0</v>
      </c>
      <c r="M82" s="10">
        <v>0</v>
      </c>
      <c r="N82" s="10">
        <v>0</v>
      </c>
      <c r="O82" s="10">
        <v>0</v>
      </c>
      <c r="P82" s="3" t="s">
        <v>25</v>
      </c>
      <c r="Q82" s="3" t="s">
        <v>2489</v>
      </c>
      <c r="R82" s="3" t="s">
        <v>31</v>
      </c>
      <c r="S82" s="3" t="s">
        <v>2493</v>
      </c>
    </row>
    <row r="83" spans="1:19" ht="12.75">
      <c r="A83" s="3" t="s">
        <v>1502</v>
      </c>
      <c r="B83" s="3" t="s">
        <v>37</v>
      </c>
      <c r="C83" s="3" t="s">
        <v>2461</v>
      </c>
      <c r="D83" s="10" t="s">
        <v>1486</v>
      </c>
      <c r="E83" s="10" t="s">
        <v>1486</v>
      </c>
      <c r="F83" s="10" t="s">
        <v>1486</v>
      </c>
      <c r="G83" s="10" t="s">
        <v>1486</v>
      </c>
      <c r="H83" s="10" t="s">
        <v>1486</v>
      </c>
      <c r="I83" s="10" t="s">
        <v>1486</v>
      </c>
      <c r="J83" s="10" t="s">
        <v>1486</v>
      </c>
      <c r="K83" s="10" t="s">
        <v>1486</v>
      </c>
      <c r="L83" s="10" t="s">
        <v>1486</v>
      </c>
      <c r="M83" s="10" t="s">
        <v>1486</v>
      </c>
      <c r="N83" s="10" t="s">
        <v>1486</v>
      </c>
      <c r="O83" s="10" t="s">
        <v>1486</v>
      </c>
      <c r="P83" s="3" t="s">
        <v>19</v>
      </c>
      <c r="Q83" s="3" t="s">
        <v>2484</v>
      </c>
      <c r="R83" s="3" t="s">
        <v>31</v>
      </c>
      <c r="S83" s="3" t="s">
        <v>2488</v>
      </c>
    </row>
    <row r="84" spans="1:18" ht="12.75">
      <c r="A84" s="3" t="s">
        <v>1502</v>
      </c>
      <c r="B84" s="3" t="s">
        <v>23</v>
      </c>
      <c r="C84" s="3" t="s">
        <v>2479</v>
      </c>
      <c r="D84" s="10" t="s">
        <v>1486</v>
      </c>
      <c r="E84" s="10" t="s">
        <v>1486</v>
      </c>
      <c r="F84" s="10" t="s">
        <v>1486</v>
      </c>
      <c r="G84" s="10" t="s">
        <v>1486</v>
      </c>
      <c r="H84" s="10" t="s">
        <v>1486</v>
      </c>
      <c r="I84" s="10" t="s">
        <v>1486</v>
      </c>
      <c r="J84" s="10" t="s">
        <v>1486</v>
      </c>
      <c r="K84" s="10" t="s">
        <v>1486</v>
      </c>
      <c r="L84" s="10" t="s">
        <v>1486</v>
      </c>
      <c r="M84" s="10" t="s">
        <v>1486</v>
      </c>
      <c r="N84" s="10" t="s">
        <v>1486</v>
      </c>
      <c r="O84" s="10" t="s">
        <v>1486</v>
      </c>
      <c r="P84" s="3" t="s">
        <v>25</v>
      </c>
      <c r="Q84" s="3" t="s">
        <v>20</v>
      </c>
      <c r="R84" s="3" t="s">
        <v>31</v>
      </c>
    </row>
    <row r="85" spans="1:19" ht="12.75">
      <c r="A85" s="3" t="s">
        <v>1502</v>
      </c>
      <c r="B85" s="3" t="s">
        <v>37</v>
      </c>
      <c r="C85" s="3" t="s">
        <v>2462</v>
      </c>
      <c r="D85" s="10" t="s">
        <v>1486</v>
      </c>
      <c r="E85" s="10" t="s">
        <v>1486</v>
      </c>
      <c r="F85" s="10" t="s">
        <v>1486</v>
      </c>
      <c r="G85" s="10" t="s">
        <v>1486</v>
      </c>
      <c r="H85" s="10" t="s">
        <v>1486</v>
      </c>
      <c r="I85" s="10" t="s">
        <v>1486</v>
      </c>
      <c r="J85" s="10" t="s">
        <v>1486</v>
      </c>
      <c r="K85" s="10" t="s">
        <v>1486</v>
      </c>
      <c r="L85" s="10" t="s">
        <v>1486</v>
      </c>
      <c r="M85" s="10" t="s">
        <v>1486</v>
      </c>
      <c r="N85" s="10" t="s">
        <v>1486</v>
      </c>
      <c r="O85" s="10" t="s">
        <v>1486</v>
      </c>
      <c r="P85" s="3" t="s">
        <v>19</v>
      </c>
      <c r="Q85" s="3" t="s">
        <v>2485</v>
      </c>
      <c r="R85" s="3" t="s">
        <v>31</v>
      </c>
      <c r="S85" s="3" t="s">
        <v>2486</v>
      </c>
    </row>
    <row r="86" spans="1:19" ht="12.75">
      <c r="A86" s="3" t="s">
        <v>1502</v>
      </c>
      <c r="B86" s="3" t="s">
        <v>27</v>
      </c>
      <c r="C86" s="3" t="s">
        <v>2463</v>
      </c>
      <c r="D86" s="10" t="s">
        <v>1486</v>
      </c>
      <c r="E86" s="10" t="s">
        <v>1486</v>
      </c>
      <c r="F86" s="10" t="s">
        <v>1486</v>
      </c>
      <c r="G86" s="10" t="s">
        <v>1486</v>
      </c>
      <c r="H86" s="10" t="s">
        <v>1486</v>
      </c>
      <c r="I86" s="10" t="s">
        <v>1486</v>
      </c>
      <c r="J86" s="10" t="s">
        <v>1486</v>
      </c>
      <c r="K86" s="10" t="s">
        <v>1486</v>
      </c>
      <c r="L86" s="10" t="s">
        <v>1486</v>
      </c>
      <c r="M86" s="10" t="s">
        <v>1486</v>
      </c>
      <c r="N86" s="10" t="s">
        <v>1486</v>
      </c>
      <c r="O86" s="10" t="s">
        <v>1486</v>
      </c>
      <c r="P86" s="3" t="s">
        <v>19</v>
      </c>
      <c r="Q86" s="3" t="s">
        <v>1488</v>
      </c>
      <c r="R86" s="3" t="s">
        <v>31</v>
      </c>
      <c r="S86" s="3" t="s">
        <v>2487</v>
      </c>
    </row>
    <row r="87" spans="1:19" ht="12.75">
      <c r="A87" s="3" t="s">
        <v>2464</v>
      </c>
      <c r="B87" s="3" t="s">
        <v>37</v>
      </c>
      <c r="C87" s="3" t="s">
        <v>2481</v>
      </c>
      <c r="D87" s="10" t="s">
        <v>1486</v>
      </c>
      <c r="E87" s="10" t="s">
        <v>1486</v>
      </c>
      <c r="F87" s="10" t="s">
        <v>1486</v>
      </c>
      <c r="G87" s="10" t="s">
        <v>1486</v>
      </c>
      <c r="H87" s="10" t="s">
        <v>1486</v>
      </c>
      <c r="I87" s="10" t="s">
        <v>1486</v>
      </c>
      <c r="J87" s="10" t="s">
        <v>1486</v>
      </c>
      <c r="K87" s="10" t="s">
        <v>1486</v>
      </c>
      <c r="L87" s="10" t="s">
        <v>1486</v>
      </c>
      <c r="M87" s="10" t="s">
        <v>1486</v>
      </c>
      <c r="N87" s="10" t="s">
        <v>1486</v>
      </c>
      <c r="O87" s="10" t="s">
        <v>1486</v>
      </c>
      <c r="P87" s="3" t="s">
        <v>25</v>
      </c>
      <c r="Q87" s="3" t="s">
        <v>1488</v>
      </c>
      <c r="S87" s="3" t="s">
        <v>2491</v>
      </c>
    </row>
    <row r="88" spans="1:19" ht="12.75">
      <c r="A88" s="3" t="s">
        <v>2480</v>
      </c>
      <c r="B88" s="3" t="s">
        <v>37</v>
      </c>
      <c r="C88" s="3" t="s">
        <v>2482</v>
      </c>
      <c r="D88" s="10" t="s">
        <v>1486</v>
      </c>
      <c r="E88" s="10" t="s">
        <v>1486</v>
      </c>
      <c r="F88" s="10" t="s">
        <v>1486</v>
      </c>
      <c r="G88" s="10" t="s">
        <v>1486</v>
      </c>
      <c r="H88" s="10" t="s">
        <v>1486</v>
      </c>
      <c r="I88" s="10" t="s">
        <v>1486</v>
      </c>
      <c r="J88" s="10" t="s">
        <v>1486</v>
      </c>
      <c r="K88" s="10" t="s">
        <v>1486</v>
      </c>
      <c r="L88" s="10" t="s">
        <v>1486</v>
      </c>
      <c r="M88" s="10" t="s">
        <v>1486</v>
      </c>
      <c r="N88" s="10" t="s">
        <v>1486</v>
      </c>
      <c r="O88" s="10" t="s">
        <v>1486</v>
      </c>
      <c r="P88" s="3" t="s">
        <v>25</v>
      </c>
      <c r="Q88" s="3" t="s">
        <v>1488</v>
      </c>
      <c r="R88" s="3" t="s">
        <v>31</v>
      </c>
      <c r="S88" s="3" t="s">
        <v>2491</v>
      </c>
    </row>
    <row r="89" spans="1:19" ht="12.75">
      <c r="A89" s="3" t="s">
        <v>1502</v>
      </c>
      <c r="B89" s="3" t="s">
        <v>37</v>
      </c>
      <c r="C89" s="3" t="s">
        <v>2483</v>
      </c>
      <c r="D89" s="10" t="s">
        <v>1486</v>
      </c>
      <c r="E89" s="10" t="s">
        <v>1486</v>
      </c>
      <c r="F89" s="10" t="s">
        <v>1486</v>
      </c>
      <c r="G89" s="10" t="s">
        <v>1486</v>
      </c>
      <c r="H89" s="10" t="s">
        <v>1486</v>
      </c>
      <c r="I89" s="10" t="s">
        <v>1486</v>
      </c>
      <c r="J89" s="10" t="s">
        <v>1486</v>
      </c>
      <c r="K89" s="10" t="s">
        <v>1486</v>
      </c>
      <c r="L89" s="10" t="s">
        <v>1486</v>
      </c>
      <c r="M89" s="10" t="s">
        <v>1486</v>
      </c>
      <c r="N89" s="10" t="s">
        <v>1486</v>
      </c>
      <c r="O89" s="10" t="s">
        <v>1486</v>
      </c>
      <c r="P89" s="3" t="s">
        <v>25</v>
      </c>
      <c r="Q89" s="3" t="s">
        <v>20</v>
      </c>
      <c r="S89" s="57" t="s">
        <v>2490</v>
      </c>
    </row>
    <row r="90" spans="1:17" ht="12.75">
      <c r="A90" s="3" t="s">
        <v>1502</v>
      </c>
      <c r="B90" s="3" t="s">
        <v>37</v>
      </c>
      <c r="C90" s="54" t="s">
        <v>2465</v>
      </c>
      <c r="D90" s="10">
        <v>0</v>
      </c>
      <c r="E90" s="10">
        <v>0</v>
      </c>
      <c r="F90" s="10">
        <v>0</v>
      </c>
      <c r="G90" s="10">
        <v>0</v>
      </c>
      <c r="H90" s="10">
        <v>0</v>
      </c>
      <c r="I90" s="10">
        <v>0</v>
      </c>
      <c r="J90" s="10">
        <v>0</v>
      </c>
      <c r="K90" s="10">
        <v>0</v>
      </c>
      <c r="L90" s="10">
        <v>0</v>
      </c>
      <c r="M90" s="10">
        <v>0</v>
      </c>
      <c r="N90" s="10">
        <v>0</v>
      </c>
      <c r="O90" s="10">
        <v>0</v>
      </c>
      <c r="P90" s="3" t="s">
        <v>25</v>
      </c>
      <c r="Q90" s="3" t="s">
        <v>29</v>
      </c>
    </row>
    <row r="91" spans="1:18" ht="12.75">
      <c r="A91" s="3" t="s">
        <v>1502</v>
      </c>
      <c r="B91" s="3" t="s">
        <v>39</v>
      </c>
      <c r="C91" s="3" t="s">
        <v>2466</v>
      </c>
      <c r="D91" s="10" t="s">
        <v>1486</v>
      </c>
      <c r="E91" s="10" t="s">
        <v>1486</v>
      </c>
      <c r="F91" s="10" t="s">
        <v>1486</v>
      </c>
      <c r="G91" s="10" t="s">
        <v>1486</v>
      </c>
      <c r="H91" s="10" t="s">
        <v>1486</v>
      </c>
      <c r="I91" s="10" t="s">
        <v>1486</v>
      </c>
      <c r="J91" s="10" t="s">
        <v>1486</v>
      </c>
      <c r="K91" s="10" t="s">
        <v>1486</v>
      </c>
      <c r="L91" s="10" t="s">
        <v>1486</v>
      </c>
      <c r="M91" s="10" t="s">
        <v>1486</v>
      </c>
      <c r="N91" s="10" t="s">
        <v>1486</v>
      </c>
      <c r="O91" s="10" t="s">
        <v>1486</v>
      </c>
      <c r="P91" s="3" t="s">
        <v>25</v>
      </c>
      <c r="Q91" s="3" t="s">
        <v>20</v>
      </c>
      <c r="R91" s="3" t="s">
        <v>31</v>
      </c>
    </row>
    <row r="92" spans="1:18" ht="12.75">
      <c r="A92" s="3" t="s">
        <v>1502</v>
      </c>
      <c r="B92" s="3" t="s">
        <v>39</v>
      </c>
      <c r="C92" s="54" t="s">
        <v>2467</v>
      </c>
      <c r="D92" s="10" t="s">
        <v>1486</v>
      </c>
      <c r="E92" s="10" t="s">
        <v>1486</v>
      </c>
      <c r="F92" s="10" t="s">
        <v>1486</v>
      </c>
      <c r="G92" s="10" t="s">
        <v>1486</v>
      </c>
      <c r="H92" s="10" t="s">
        <v>1486</v>
      </c>
      <c r="I92" s="10" t="s">
        <v>1486</v>
      </c>
      <c r="J92" s="10" t="s">
        <v>1486</v>
      </c>
      <c r="K92" s="10" t="s">
        <v>1486</v>
      </c>
      <c r="L92" s="10" t="s">
        <v>1486</v>
      </c>
      <c r="M92" s="10" t="s">
        <v>1486</v>
      </c>
      <c r="N92" s="10" t="s">
        <v>1486</v>
      </c>
      <c r="O92" s="10" t="s">
        <v>1486</v>
      </c>
      <c r="P92" s="3" t="s">
        <v>25</v>
      </c>
      <c r="Q92" s="3" t="s">
        <v>20</v>
      </c>
      <c r="R92" s="3" t="s">
        <v>31</v>
      </c>
    </row>
    <row r="93" spans="1:18" ht="12.75">
      <c r="A93" s="3" t="s">
        <v>1502</v>
      </c>
      <c r="B93" s="3" t="s">
        <v>39</v>
      </c>
      <c r="C93" s="54" t="s">
        <v>2468</v>
      </c>
      <c r="D93" s="10">
        <v>0</v>
      </c>
      <c r="E93" s="10">
        <v>0</v>
      </c>
      <c r="F93" s="10">
        <v>0</v>
      </c>
      <c r="G93" s="10">
        <v>0</v>
      </c>
      <c r="H93" s="10">
        <v>0</v>
      </c>
      <c r="I93" s="10">
        <v>0</v>
      </c>
      <c r="J93" s="10">
        <v>0</v>
      </c>
      <c r="K93" s="10">
        <v>0</v>
      </c>
      <c r="L93" s="10">
        <v>0</v>
      </c>
      <c r="M93" s="10">
        <v>0</v>
      </c>
      <c r="N93" s="10">
        <v>0</v>
      </c>
      <c r="O93" s="10">
        <v>0</v>
      </c>
      <c r="P93" s="3" t="s">
        <v>25</v>
      </c>
      <c r="Q93" s="3" t="s">
        <v>29</v>
      </c>
      <c r="R93" s="3" t="s">
        <v>31</v>
      </c>
    </row>
    <row r="94" spans="1:18" ht="12.75">
      <c r="A94" s="3" t="s">
        <v>1502</v>
      </c>
      <c r="B94" s="3" t="s">
        <v>39</v>
      </c>
      <c r="C94" s="54" t="s">
        <v>2469</v>
      </c>
      <c r="D94" s="10" t="s">
        <v>1486</v>
      </c>
      <c r="E94" s="10" t="s">
        <v>1486</v>
      </c>
      <c r="F94" s="10" t="s">
        <v>1486</v>
      </c>
      <c r="G94" s="10" t="s">
        <v>1486</v>
      </c>
      <c r="H94" s="10" t="s">
        <v>1486</v>
      </c>
      <c r="I94" s="10" t="s">
        <v>1486</v>
      </c>
      <c r="J94" s="10" t="s">
        <v>1486</v>
      </c>
      <c r="K94" s="10" t="s">
        <v>1486</v>
      </c>
      <c r="L94" s="10" t="s">
        <v>1486</v>
      </c>
      <c r="M94" s="10" t="s">
        <v>1486</v>
      </c>
      <c r="N94" s="10" t="s">
        <v>1486</v>
      </c>
      <c r="O94" s="10" t="s">
        <v>1486</v>
      </c>
      <c r="P94" s="3" t="s">
        <v>25</v>
      </c>
      <c r="Q94" s="3" t="s">
        <v>20</v>
      </c>
      <c r="R94" s="3" t="s">
        <v>31</v>
      </c>
    </row>
    <row r="95" spans="1:19" ht="12.75">
      <c r="A95" s="3" t="s">
        <v>1502</v>
      </c>
      <c r="B95" s="3" t="s">
        <v>37</v>
      </c>
      <c r="C95" s="54" t="s">
        <v>2470</v>
      </c>
      <c r="D95" s="10" t="s">
        <v>1486</v>
      </c>
      <c r="E95" s="10" t="s">
        <v>1486</v>
      </c>
      <c r="F95" s="10" t="s">
        <v>1486</v>
      </c>
      <c r="G95" s="10" t="s">
        <v>1486</v>
      </c>
      <c r="H95" s="10" t="s">
        <v>1486</v>
      </c>
      <c r="I95" s="10" t="s">
        <v>1486</v>
      </c>
      <c r="J95" s="10" t="s">
        <v>1486</v>
      </c>
      <c r="K95" s="10" t="s">
        <v>1486</v>
      </c>
      <c r="L95" s="10" t="s">
        <v>1486</v>
      </c>
      <c r="M95" s="10" t="s">
        <v>1486</v>
      </c>
      <c r="N95" s="10" t="s">
        <v>1486</v>
      </c>
      <c r="O95" s="10" t="s">
        <v>1486</v>
      </c>
      <c r="P95" s="3" t="s">
        <v>25</v>
      </c>
      <c r="Q95" s="3" t="s">
        <v>2489</v>
      </c>
      <c r="R95" s="3" t="s">
        <v>31</v>
      </c>
      <c r="S95" s="3" t="s">
        <v>2492</v>
      </c>
    </row>
    <row r="96" spans="1:18" ht="12.75">
      <c r="A96" s="3" t="s">
        <v>1502</v>
      </c>
      <c r="B96" s="3" t="s">
        <v>39</v>
      </c>
      <c r="C96" s="54" t="s">
        <v>2471</v>
      </c>
      <c r="D96" s="10" t="s">
        <v>1486</v>
      </c>
      <c r="E96" s="10" t="s">
        <v>1486</v>
      </c>
      <c r="F96" s="10" t="s">
        <v>1486</v>
      </c>
      <c r="G96" s="10" t="s">
        <v>1486</v>
      </c>
      <c r="H96" s="10" t="s">
        <v>1486</v>
      </c>
      <c r="I96" s="10" t="s">
        <v>1486</v>
      </c>
      <c r="J96" s="10" t="s">
        <v>1486</v>
      </c>
      <c r="K96" s="10" t="s">
        <v>1486</v>
      </c>
      <c r="L96" s="10" t="s">
        <v>1486</v>
      </c>
      <c r="M96" s="10" t="s">
        <v>1486</v>
      </c>
      <c r="N96" s="10" t="s">
        <v>1486</v>
      </c>
      <c r="O96" s="10" t="s">
        <v>1486</v>
      </c>
      <c r="P96" s="3" t="s">
        <v>25</v>
      </c>
      <c r="Q96" s="3" t="s">
        <v>20</v>
      </c>
      <c r="R96" s="3" t="s">
        <v>31</v>
      </c>
    </row>
    <row r="97" spans="1:18" ht="12.75">
      <c r="A97" s="3" t="s">
        <v>1502</v>
      </c>
      <c r="B97" s="3" t="s">
        <v>39</v>
      </c>
      <c r="C97" s="54" t="s">
        <v>2472</v>
      </c>
      <c r="D97" s="10" t="s">
        <v>1486</v>
      </c>
      <c r="E97" s="10" t="s">
        <v>1486</v>
      </c>
      <c r="F97" s="10" t="s">
        <v>1486</v>
      </c>
      <c r="G97" s="10" t="s">
        <v>1486</v>
      </c>
      <c r="H97" s="10" t="s">
        <v>1486</v>
      </c>
      <c r="I97" s="10" t="s">
        <v>1486</v>
      </c>
      <c r="J97" s="10" t="s">
        <v>1486</v>
      </c>
      <c r="K97" s="10" t="s">
        <v>1486</v>
      </c>
      <c r="L97" s="10" t="s">
        <v>1486</v>
      </c>
      <c r="M97" s="10" t="s">
        <v>1486</v>
      </c>
      <c r="N97" s="10" t="s">
        <v>1486</v>
      </c>
      <c r="O97" s="10" t="s">
        <v>1486</v>
      </c>
      <c r="P97" s="3" t="s">
        <v>25</v>
      </c>
      <c r="Q97" s="3" t="s">
        <v>20</v>
      </c>
      <c r="R97" s="3" t="s">
        <v>31</v>
      </c>
    </row>
    <row r="98" spans="1:18" ht="12.75">
      <c r="A98" s="58" t="s">
        <v>1502</v>
      </c>
      <c r="B98" s="58" t="s">
        <v>39</v>
      </c>
      <c r="C98" s="58" t="s">
        <v>2473</v>
      </c>
      <c r="D98" s="59">
        <v>0</v>
      </c>
      <c r="E98" s="59">
        <v>0</v>
      </c>
      <c r="F98" s="59">
        <v>0</v>
      </c>
      <c r="G98" s="59">
        <v>0</v>
      </c>
      <c r="H98" s="59">
        <v>0</v>
      </c>
      <c r="I98" s="59">
        <v>0</v>
      </c>
      <c r="J98" s="59">
        <v>0</v>
      </c>
      <c r="K98" s="59">
        <v>40</v>
      </c>
      <c r="L98" s="59">
        <v>40</v>
      </c>
      <c r="M98" s="59">
        <v>40</v>
      </c>
      <c r="N98" s="59">
        <v>40</v>
      </c>
      <c r="O98" s="59">
        <v>40</v>
      </c>
      <c r="P98" s="58" t="s">
        <v>25</v>
      </c>
      <c r="Q98" s="58" t="s">
        <v>20</v>
      </c>
      <c r="R98" s="3" t="s">
        <v>31</v>
      </c>
    </row>
    <row r="99" spans="1:19" ht="12.75">
      <c r="A99" s="58" t="s">
        <v>1502</v>
      </c>
      <c r="C99" s="54" t="s">
        <v>2499</v>
      </c>
      <c r="D99" s="10">
        <v>0</v>
      </c>
      <c r="E99" s="10">
        <v>0</v>
      </c>
      <c r="F99" s="10">
        <v>0</v>
      </c>
      <c r="G99" s="10">
        <v>0</v>
      </c>
      <c r="H99" s="10">
        <v>0</v>
      </c>
      <c r="I99" s="10">
        <v>0</v>
      </c>
      <c r="J99" s="10">
        <v>0</v>
      </c>
      <c r="K99" s="10">
        <v>0</v>
      </c>
      <c r="L99" s="10">
        <v>0</v>
      </c>
      <c r="M99" s="10">
        <v>0</v>
      </c>
      <c r="N99" s="10">
        <v>0</v>
      </c>
      <c r="O99" s="10">
        <v>0</v>
      </c>
      <c r="Q99" s="3" t="s">
        <v>29</v>
      </c>
      <c r="S99" s="3" t="s">
        <v>1524</v>
      </c>
    </row>
    <row r="100" spans="1:17" ht="12.75">
      <c r="A100" s="54" t="s">
        <v>2500</v>
      </c>
      <c r="B100" s="3" t="s">
        <v>37</v>
      </c>
      <c r="C100" s="54" t="s">
        <v>2501</v>
      </c>
      <c r="D100" s="10">
        <v>0</v>
      </c>
      <c r="E100" s="10">
        <v>0</v>
      </c>
      <c r="F100" s="10">
        <v>0</v>
      </c>
      <c r="G100" s="10">
        <v>0</v>
      </c>
      <c r="H100" s="10">
        <v>0</v>
      </c>
      <c r="I100" s="10">
        <v>0</v>
      </c>
      <c r="J100" s="10">
        <v>0</v>
      </c>
      <c r="K100" s="10">
        <v>0</v>
      </c>
      <c r="L100" s="10">
        <v>0</v>
      </c>
      <c r="M100" s="10">
        <v>0</v>
      </c>
      <c r="N100" s="10">
        <v>0</v>
      </c>
      <c r="O100" s="10">
        <v>0</v>
      </c>
      <c r="P100" s="3" t="s">
        <v>25</v>
      </c>
      <c r="Q100" s="3" t="s">
        <v>29</v>
      </c>
    </row>
    <row r="101" spans="1:19" ht="12.75">
      <c r="A101" s="3" t="s">
        <v>1502</v>
      </c>
      <c r="C101" s="68" t="s">
        <v>2502</v>
      </c>
      <c r="D101" s="10">
        <v>0</v>
      </c>
      <c r="E101" s="10">
        <v>0</v>
      </c>
      <c r="F101" s="10">
        <v>0</v>
      </c>
      <c r="G101" s="10">
        <v>0</v>
      </c>
      <c r="H101" s="10">
        <v>0</v>
      </c>
      <c r="I101" s="10">
        <v>0</v>
      </c>
      <c r="J101" s="10">
        <v>0</v>
      </c>
      <c r="K101" s="10">
        <v>0</v>
      </c>
      <c r="L101" s="10">
        <v>0</v>
      </c>
      <c r="M101" s="10">
        <v>0</v>
      </c>
      <c r="N101" s="10">
        <v>0</v>
      </c>
      <c r="O101" s="10">
        <v>0</v>
      </c>
      <c r="Q101" s="3" t="s">
        <v>29</v>
      </c>
      <c r="S101" s="3" t="s">
        <v>1524</v>
      </c>
    </row>
    <row r="102" spans="1:19" ht="12.75">
      <c r="A102" s="3" t="s">
        <v>1502</v>
      </c>
      <c r="C102" s="68" t="s">
        <v>2503</v>
      </c>
      <c r="D102" s="10">
        <v>0</v>
      </c>
      <c r="E102" s="10">
        <v>0</v>
      </c>
      <c r="F102" s="10">
        <v>0</v>
      </c>
      <c r="G102" s="10">
        <v>0</v>
      </c>
      <c r="H102" s="10">
        <v>0</v>
      </c>
      <c r="I102" s="10">
        <v>0</v>
      </c>
      <c r="J102" s="10">
        <v>0</v>
      </c>
      <c r="K102" s="10">
        <v>0</v>
      </c>
      <c r="L102" s="10">
        <v>0</v>
      </c>
      <c r="M102" s="10">
        <v>0</v>
      </c>
      <c r="N102" s="10">
        <v>0</v>
      </c>
      <c r="O102" s="10">
        <v>0</v>
      </c>
      <c r="Q102" s="3" t="s">
        <v>29</v>
      </c>
      <c r="S102" s="3" t="s">
        <v>1524</v>
      </c>
    </row>
    <row r="103" spans="1:19" ht="12.75">
      <c r="A103" s="3" t="s">
        <v>1502</v>
      </c>
      <c r="C103" s="68" t="s">
        <v>2504</v>
      </c>
      <c r="D103" s="10">
        <v>0</v>
      </c>
      <c r="E103" s="10">
        <v>0</v>
      </c>
      <c r="F103" s="10">
        <v>0</v>
      </c>
      <c r="G103" s="10">
        <v>0</v>
      </c>
      <c r="H103" s="10">
        <v>0</v>
      </c>
      <c r="I103" s="10">
        <v>0</v>
      </c>
      <c r="J103" s="10">
        <v>0</v>
      </c>
      <c r="K103" s="10">
        <v>0</v>
      </c>
      <c r="L103" s="10">
        <v>0</v>
      </c>
      <c r="M103" s="10">
        <v>0</v>
      </c>
      <c r="N103" s="10">
        <v>0</v>
      </c>
      <c r="O103" s="10">
        <v>0</v>
      </c>
      <c r="Q103" s="3" t="s">
        <v>29</v>
      </c>
      <c r="S103" s="3" t="s">
        <v>1524</v>
      </c>
    </row>
    <row r="104" spans="1:19" ht="12.75">
      <c r="A104" s="3" t="s">
        <v>1502</v>
      </c>
      <c r="C104" s="68" t="s">
        <v>2505</v>
      </c>
      <c r="D104" s="10">
        <v>0</v>
      </c>
      <c r="E104" s="10">
        <v>0</v>
      </c>
      <c r="F104" s="10">
        <v>0</v>
      </c>
      <c r="G104" s="10">
        <v>0</v>
      </c>
      <c r="H104" s="10">
        <v>0</v>
      </c>
      <c r="I104" s="10">
        <v>0</v>
      </c>
      <c r="J104" s="10">
        <v>0</v>
      </c>
      <c r="K104" s="10">
        <v>0</v>
      </c>
      <c r="L104" s="10">
        <v>0</v>
      </c>
      <c r="M104" s="10">
        <v>0</v>
      </c>
      <c r="N104" s="10">
        <v>0</v>
      </c>
      <c r="O104" s="10">
        <v>0</v>
      </c>
      <c r="Q104" s="3" t="s">
        <v>29</v>
      </c>
      <c r="S104" s="3" t="s">
        <v>1524</v>
      </c>
    </row>
    <row r="105" spans="1:19" s="69" customFormat="1" ht="12.75">
      <c r="A105" s="3" t="s">
        <v>1502</v>
      </c>
      <c r="B105" s="69" t="s">
        <v>37</v>
      </c>
      <c r="C105" s="66" t="s">
        <v>2506</v>
      </c>
      <c r="D105" s="70" t="s">
        <v>1486</v>
      </c>
      <c r="E105" s="70" t="s">
        <v>1486</v>
      </c>
      <c r="F105" s="70" t="s">
        <v>1486</v>
      </c>
      <c r="G105" s="70" t="s">
        <v>1486</v>
      </c>
      <c r="H105" s="70" t="s">
        <v>1486</v>
      </c>
      <c r="I105" s="70" t="s">
        <v>1486</v>
      </c>
      <c r="J105" s="70" t="s">
        <v>1486</v>
      </c>
      <c r="K105" s="70" t="s">
        <v>1486</v>
      </c>
      <c r="L105" s="70" t="s">
        <v>1486</v>
      </c>
      <c r="M105" s="70" t="s">
        <v>1486</v>
      </c>
      <c r="N105" s="70" t="s">
        <v>1486</v>
      </c>
      <c r="O105" s="70" t="s">
        <v>1486</v>
      </c>
      <c r="P105" s="69" t="s">
        <v>19</v>
      </c>
      <c r="Q105" s="69" t="s">
        <v>1488</v>
      </c>
      <c r="R105" s="69" t="s">
        <v>18</v>
      </c>
      <c r="S105" s="69" t="s">
        <v>2507</v>
      </c>
    </row>
    <row r="106" spans="1:19" s="69" customFormat="1" ht="12.75">
      <c r="A106" s="3" t="s">
        <v>1502</v>
      </c>
      <c r="B106" s="69" t="s">
        <v>37</v>
      </c>
      <c r="C106" s="66" t="s">
        <v>2508</v>
      </c>
      <c r="D106" s="70" t="s">
        <v>1486</v>
      </c>
      <c r="E106" s="70" t="s">
        <v>1486</v>
      </c>
      <c r="F106" s="70" t="s">
        <v>1486</v>
      </c>
      <c r="G106" s="70" t="s">
        <v>1486</v>
      </c>
      <c r="H106" s="70" t="s">
        <v>1486</v>
      </c>
      <c r="I106" s="70" t="s">
        <v>1486</v>
      </c>
      <c r="J106" s="70" t="s">
        <v>1486</v>
      </c>
      <c r="K106" s="70" t="s">
        <v>1486</v>
      </c>
      <c r="L106" s="70" t="s">
        <v>1486</v>
      </c>
      <c r="M106" s="70" t="s">
        <v>1486</v>
      </c>
      <c r="N106" s="70" t="s">
        <v>1486</v>
      </c>
      <c r="O106" s="70" t="s">
        <v>1486</v>
      </c>
      <c r="P106" s="69" t="s">
        <v>19</v>
      </c>
      <c r="Q106" s="69" t="s">
        <v>1488</v>
      </c>
      <c r="R106" s="69" t="s">
        <v>18</v>
      </c>
      <c r="S106" s="69" t="s">
        <v>2507</v>
      </c>
    </row>
    <row r="107" spans="1:19" ht="12.75">
      <c r="A107" s="54" t="s">
        <v>2509</v>
      </c>
      <c r="B107" s="69" t="s">
        <v>103</v>
      </c>
      <c r="C107" s="3" t="s">
        <v>2510</v>
      </c>
      <c r="D107" s="70" t="s">
        <v>1486</v>
      </c>
      <c r="E107" s="70" t="s">
        <v>1486</v>
      </c>
      <c r="F107" s="70" t="s">
        <v>1486</v>
      </c>
      <c r="G107" s="70" t="s">
        <v>1486</v>
      </c>
      <c r="H107" s="70" t="s">
        <v>1486</v>
      </c>
      <c r="I107" s="70" t="s">
        <v>1486</v>
      </c>
      <c r="J107" s="70" t="s">
        <v>1486</v>
      </c>
      <c r="K107" s="70" t="s">
        <v>1486</v>
      </c>
      <c r="L107" s="70" t="s">
        <v>1486</v>
      </c>
      <c r="M107" s="70" t="s">
        <v>1486</v>
      </c>
      <c r="N107" s="70" t="s">
        <v>1486</v>
      </c>
      <c r="O107" s="70" t="s">
        <v>1486</v>
      </c>
      <c r="P107" s="69" t="s">
        <v>19</v>
      </c>
      <c r="Q107" s="69" t="s">
        <v>1488</v>
      </c>
      <c r="R107" s="3" t="s">
        <v>31</v>
      </c>
      <c r="S107" s="3" t="s">
        <v>2405</v>
      </c>
    </row>
    <row r="108" spans="1:19" ht="12.75">
      <c r="A108" s="63" t="s">
        <v>2513</v>
      </c>
      <c r="C108" s="72" t="s">
        <v>2514</v>
      </c>
      <c r="D108" s="10">
        <v>22.19</v>
      </c>
      <c r="E108" s="10">
        <v>23.59</v>
      </c>
      <c r="F108" s="10">
        <v>23.96</v>
      </c>
      <c r="G108" s="10">
        <v>24.59</v>
      </c>
      <c r="H108" s="10">
        <v>25.82</v>
      </c>
      <c r="I108" s="10">
        <v>29.96</v>
      </c>
      <c r="J108" s="10">
        <v>30.64</v>
      </c>
      <c r="K108" s="10">
        <v>29.4</v>
      </c>
      <c r="L108" s="10">
        <v>28.51</v>
      </c>
      <c r="M108" s="10">
        <v>26.2</v>
      </c>
      <c r="N108" s="10">
        <v>24.92</v>
      </c>
      <c r="O108" s="10">
        <v>23.64</v>
      </c>
      <c r="P108" s="3" t="s">
        <v>25</v>
      </c>
      <c r="Q108" s="3" t="s">
        <v>1488</v>
      </c>
      <c r="S108" s="3" t="s">
        <v>2519</v>
      </c>
    </row>
    <row r="109" spans="1:19" ht="12.75">
      <c r="A109" s="64" t="s">
        <v>1502</v>
      </c>
      <c r="B109" s="64" t="s">
        <v>43</v>
      </c>
      <c r="C109" s="39" t="s">
        <v>2515</v>
      </c>
      <c r="D109" s="73"/>
      <c r="E109" s="73"/>
      <c r="F109" s="73">
        <v>100.4</v>
      </c>
      <c r="G109" s="73">
        <v>100.4</v>
      </c>
      <c r="H109" s="73">
        <v>100.4</v>
      </c>
      <c r="I109" s="73">
        <v>100.4</v>
      </c>
      <c r="J109" s="73">
        <v>100.4</v>
      </c>
      <c r="K109" s="73">
        <v>100.4</v>
      </c>
      <c r="L109" s="73">
        <v>100.4</v>
      </c>
      <c r="M109" s="73">
        <v>100.4</v>
      </c>
      <c r="N109" s="73">
        <v>100.4</v>
      </c>
      <c r="O109" s="73">
        <v>100.4</v>
      </c>
      <c r="P109" s="64" t="s">
        <v>19</v>
      </c>
      <c r="Q109" s="64" t="s">
        <v>1488</v>
      </c>
      <c r="S109" s="3" t="s">
        <v>2520</v>
      </c>
    </row>
    <row r="110" spans="1:19" ht="12.75">
      <c r="A110" s="64" t="s">
        <v>1502</v>
      </c>
      <c r="B110" s="64" t="s">
        <v>43</v>
      </c>
      <c r="C110" s="39" t="s">
        <v>2516</v>
      </c>
      <c r="D110" s="73"/>
      <c r="E110" s="73"/>
      <c r="F110" s="73"/>
      <c r="G110" s="73">
        <v>100.4</v>
      </c>
      <c r="H110" s="73">
        <v>100.4</v>
      </c>
      <c r="I110" s="73">
        <v>100.4</v>
      </c>
      <c r="J110" s="73">
        <v>100.4</v>
      </c>
      <c r="K110" s="73">
        <v>100.4</v>
      </c>
      <c r="L110" s="73">
        <v>100.4</v>
      </c>
      <c r="M110" s="73">
        <v>100.4</v>
      </c>
      <c r="N110" s="73">
        <v>100.4</v>
      </c>
      <c r="O110" s="73">
        <v>100.4</v>
      </c>
      <c r="P110" s="64" t="s">
        <v>19</v>
      </c>
      <c r="Q110" s="64" t="s">
        <v>1488</v>
      </c>
      <c r="S110" s="3" t="s">
        <v>2520</v>
      </c>
    </row>
    <row r="111" spans="1:19" ht="12.75">
      <c r="A111" s="64" t="s">
        <v>1502</v>
      </c>
      <c r="B111" s="64" t="s">
        <v>43</v>
      </c>
      <c r="C111" s="64" t="s">
        <v>2517</v>
      </c>
      <c r="D111" s="73"/>
      <c r="E111" s="73"/>
      <c r="F111" s="73"/>
      <c r="G111" s="73"/>
      <c r="H111" s="73">
        <v>74.6</v>
      </c>
      <c r="I111" s="73">
        <v>74.6</v>
      </c>
      <c r="J111" s="73">
        <v>74.6</v>
      </c>
      <c r="K111" s="73">
        <v>74.6</v>
      </c>
      <c r="L111" s="73">
        <v>74.6</v>
      </c>
      <c r="M111" s="73">
        <v>74.6</v>
      </c>
      <c r="N111" s="73">
        <v>74.6</v>
      </c>
      <c r="O111" s="73">
        <v>74.6</v>
      </c>
      <c r="P111" s="64" t="s">
        <v>19</v>
      </c>
      <c r="Q111" s="64" t="s">
        <v>1488</v>
      </c>
      <c r="S111" s="3" t="s">
        <v>2520</v>
      </c>
    </row>
    <row r="112" spans="1:19" ht="12.75">
      <c r="A112" s="64" t="s">
        <v>1502</v>
      </c>
      <c r="B112" s="64" t="s">
        <v>43</v>
      </c>
      <c r="C112" s="64" t="s">
        <v>2518</v>
      </c>
      <c r="D112" s="73"/>
      <c r="E112" s="73"/>
      <c r="F112" s="73"/>
      <c r="G112" s="73"/>
      <c r="H112" s="73"/>
      <c r="I112" s="73">
        <v>74.6</v>
      </c>
      <c r="J112" s="73">
        <v>74.6</v>
      </c>
      <c r="K112" s="73">
        <v>74.6</v>
      </c>
      <c r="L112" s="73">
        <v>74.6</v>
      </c>
      <c r="M112" s="73">
        <v>74.6</v>
      </c>
      <c r="N112" s="73">
        <v>74.6</v>
      </c>
      <c r="O112" s="73">
        <v>74.6</v>
      </c>
      <c r="P112" s="64" t="s">
        <v>19</v>
      </c>
      <c r="Q112" s="64" t="s">
        <v>1488</v>
      </c>
      <c r="S112" s="3" t="s">
        <v>2520</v>
      </c>
    </row>
  </sheetData>
  <sheetProtection/>
  <autoFilter ref="A2:T126">
    <sortState ref="A3:T112">
      <sortCondition sortBy="value" ref="C3:C112"/>
    </sortState>
  </autoFilter>
  <mergeCells count="1">
    <mergeCell ref="A1:R1"/>
  </mergeCells>
  <conditionalFormatting sqref="A2">
    <cfRule type="duplicateValues" priority="10" dxfId="2" stopIfTrue="1">
      <formula>AND(COUNTIF($A$2:$A$2,A2)&gt;1,NOT(ISBLANK(A2)))</formula>
    </cfRule>
  </conditionalFormatting>
  <conditionalFormatting sqref="A80:A82">
    <cfRule type="expression" priority="3" dxfId="0" stopIfTrue="1">
      <formula>'2023 Other'!#REF!&lt;&gt;TRUE</formula>
    </cfRule>
  </conditionalFormatting>
  <conditionalFormatting sqref="A108">
    <cfRule type="expression" priority="1" dxfId="0" stopIfTrue="1">
      <formula>'2023 Other'!#REF!&lt;&gt;TRUE</formula>
    </cfRule>
  </conditionalFormatting>
  <printOptions/>
  <pageMargins left="0.7" right="0.7" top="0.75" bottom="0.75" header="0.3" footer="0.3"/>
  <pageSetup horizontalDpi="90" verticalDpi="90" orientation="portrait" r:id="rId3"/>
  <legacyDrawing r:id="rId2"/>
</worksheet>
</file>

<file path=xl/worksheets/sheet5.xml><?xml version="1.0" encoding="utf-8"?>
<worksheet xmlns="http://schemas.openxmlformats.org/spreadsheetml/2006/main" xmlns:r="http://schemas.openxmlformats.org/officeDocument/2006/relationships">
  <dimension ref="A1:W100"/>
  <sheetViews>
    <sheetView zoomScalePageLayoutView="0" workbookViewId="0" topLeftCell="A1">
      <selection activeCell="N28" sqref="N28"/>
    </sheetView>
  </sheetViews>
  <sheetFormatPr defaultColWidth="9.140625" defaultRowHeight="12.75"/>
  <cols>
    <col min="1" max="2" width="9.140625" style="2" customWidth="1"/>
    <col min="3" max="3" width="14.28125" style="2" customWidth="1"/>
    <col min="4" max="4" width="9.140625" style="2" customWidth="1"/>
    <col min="5" max="5" width="9.57421875" style="2" bestFit="1" customWidth="1"/>
    <col min="6" max="7" width="9.140625" style="2" customWidth="1"/>
    <col min="8" max="8" width="10.7109375" style="2" customWidth="1"/>
    <col min="9" max="16384" width="9.140625" style="2" customWidth="1"/>
  </cols>
  <sheetData>
    <row r="1" spans="1:6" ht="18">
      <c r="A1" s="11" t="s">
        <v>2429</v>
      </c>
      <c r="B1" s="12"/>
      <c r="C1" s="12"/>
      <c r="D1" s="13"/>
      <c r="E1" s="13"/>
      <c r="F1" s="13"/>
    </row>
    <row r="2" spans="1:6" ht="15.75">
      <c r="A2" s="14" t="s">
        <v>2430</v>
      </c>
      <c r="B2" s="12"/>
      <c r="C2" s="12"/>
      <c r="D2" s="13"/>
      <c r="E2" s="13"/>
      <c r="F2" s="13"/>
    </row>
    <row r="3" spans="1:6" ht="15.75">
      <c r="A3" s="14" t="s">
        <v>2431</v>
      </c>
      <c r="B3" s="12"/>
      <c r="C3" s="12"/>
      <c r="D3" s="13"/>
      <c r="E3" s="13"/>
      <c r="F3" s="13"/>
    </row>
    <row r="4" spans="1:6" ht="15">
      <c r="A4" s="12"/>
      <c r="B4" s="12"/>
      <c r="C4" s="12"/>
      <c r="D4" s="13"/>
      <c r="E4" s="13"/>
      <c r="F4" s="13"/>
    </row>
    <row r="5" spans="1:23" ht="15">
      <c r="A5" s="12"/>
      <c r="B5" s="12"/>
      <c r="C5" s="12"/>
      <c r="D5" s="13"/>
      <c r="E5" s="13"/>
      <c r="F5" s="13"/>
      <c r="L5" s="15"/>
      <c r="M5" s="15"/>
      <c r="N5" s="15"/>
      <c r="O5" s="15"/>
      <c r="P5" s="15"/>
      <c r="Q5" s="15"/>
      <c r="R5" s="15"/>
      <c r="S5" s="15"/>
      <c r="T5" s="15"/>
      <c r="U5" s="15"/>
      <c r="V5" s="15"/>
      <c r="W5" s="15"/>
    </row>
    <row r="6" spans="1:6" ht="15.75">
      <c r="A6" s="12"/>
      <c r="B6" s="16" t="s">
        <v>2432</v>
      </c>
      <c r="C6" s="17"/>
      <c r="D6" s="17"/>
      <c r="E6" s="17"/>
      <c r="F6" s="18"/>
    </row>
    <row r="7" spans="1:6" ht="15.75">
      <c r="A7" s="12"/>
      <c r="B7" s="19" t="s">
        <v>2433</v>
      </c>
      <c r="C7" s="78"/>
      <c r="D7" s="78"/>
      <c r="E7" s="20"/>
      <c r="F7" s="21"/>
    </row>
    <row r="8" spans="1:8" ht="15.75">
      <c r="A8" s="12"/>
      <c r="B8" s="22">
        <v>1</v>
      </c>
      <c r="C8" s="23">
        <v>0.004</v>
      </c>
      <c r="D8" s="24"/>
      <c r="E8" s="25"/>
      <c r="F8" s="26"/>
      <c r="H8" s="24"/>
    </row>
    <row r="9" spans="1:8" ht="15.75">
      <c r="A9" s="12"/>
      <c r="B9" s="22">
        <v>2</v>
      </c>
      <c r="C9" s="23">
        <v>0.03</v>
      </c>
      <c r="D9" s="24"/>
      <c r="E9" s="25"/>
      <c r="F9" s="26"/>
      <c r="H9" s="24"/>
    </row>
    <row r="10" spans="1:8" ht="15.75">
      <c r="A10" s="12"/>
      <c r="B10" s="22">
        <v>3</v>
      </c>
      <c r="C10" s="23">
        <v>0.035</v>
      </c>
      <c r="D10" s="24"/>
      <c r="E10" s="25"/>
      <c r="F10" s="26"/>
      <c r="H10" s="24"/>
    </row>
    <row r="11" spans="1:8" ht="15.75">
      <c r="A11" s="12"/>
      <c r="B11" s="22">
        <v>4</v>
      </c>
      <c r="C11" s="23">
        <v>0.044</v>
      </c>
      <c r="D11" s="24"/>
      <c r="E11" s="25"/>
      <c r="F11" s="26"/>
      <c r="H11" s="24"/>
    </row>
    <row r="12" spans="1:8" ht="15.75">
      <c r="A12" s="12"/>
      <c r="B12" s="22">
        <v>5</v>
      </c>
      <c r="C12" s="23">
        <v>0.064</v>
      </c>
      <c r="D12" s="24"/>
      <c r="E12" s="25"/>
      <c r="F12" s="26"/>
      <c r="H12" s="24"/>
    </row>
    <row r="13" spans="1:8" ht="15.75">
      <c r="A13" s="12"/>
      <c r="B13" s="22">
        <v>6</v>
      </c>
      <c r="C13" s="23">
        <v>0.131</v>
      </c>
      <c r="D13" s="24"/>
      <c r="E13" s="25"/>
      <c r="F13" s="26"/>
      <c r="H13" s="24"/>
    </row>
    <row r="14" spans="1:8" ht="15.75">
      <c r="A14" s="12"/>
      <c r="B14" s="22">
        <v>7</v>
      </c>
      <c r="C14" s="23">
        <v>0.144</v>
      </c>
      <c r="D14" s="24"/>
      <c r="E14" s="25"/>
      <c r="F14" s="26"/>
      <c r="H14" s="24"/>
    </row>
    <row r="15" spans="1:8" ht="15.75">
      <c r="A15" s="12"/>
      <c r="B15" s="22">
        <v>8</v>
      </c>
      <c r="C15" s="23">
        <v>0.124</v>
      </c>
      <c r="D15" s="24"/>
      <c r="E15" s="25"/>
      <c r="F15" s="26"/>
      <c r="H15" s="24"/>
    </row>
    <row r="16" spans="1:8" ht="15.75">
      <c r="A16" s="12"/>
      <c r="B16" s="22">
        <v>9</v>
      </c>
      <c r="C16" s="23">
        <v>0.111</v>
      </c>
      <c r="D16" s="24"/>
      <c r="E16" s="25"/>
      <c r="F16" s="26"/>
      <c r="H16" s="24"/>
    </row>
    <row r="17" spans="1:8" ht="15.75">
      <c r="A17" s="12"/>
      <c r="B17" s="22">
        <v>10</v>
      </c>
      <c r="C17" s="23">
        <v>0.074</v>
      </c>
      <c r="D17" s="24"/>
      <c r="E17" s="25"/>
      <c r="F17" s="26"/>
      <c r="H17" s="24"/>
    </row>
    <row r="18" spans="1:8" ht="15.75">
      <c r="A18" s="12"/>
      <c r="B18" s="22">
        <v>11</v>
      </c>
      <c r="C18" s="23">
        <v>0.057</v>
      </c>
      <c r="D18" s="24"/>
      <c r="E18" s="25"/>
      <c r="F18" s="26"/>
      <c r="H18" s="24"/>
    </row>
    <row r="19" spans="1:8" ht="15.75">
      <c r="A19" s="12"/>
      <c r="B19" s="22">
        <v>12</v>
      </c>
      <c r="C19" s="23">
        <v>0.035</v>
      </c>
      <c r="D19" s="24"/>
      <c r="E19" s="25"/>
      <c r="F19" s="26"/>
      <c r="H19" s="24"/>
    </row>
    <row r="20" spans="1:6" ht="15">
      <c r="A20" s="12"/>
      <c r="B20" s="21"/>
      <c r="C20" s="27"/>
      <c r="D20" s="27"/>
      <c r="E20" s="27"/>
      <c r="F20" s="21"/>
    </row>
    <row r="21" spans="1:21" ht="15.75">
      <c r="A21" s="12"/>
      <c r="B21" s="22"/>
      <c r="C21" s="28"/>
      <c r="D21" s="28"/>
      <c r="E21" s="29"/>
      <c r="F21" s="28"/>
      <c r="J21" s="15"/>
      <c r="K21" s="15"/>
      <c r="L21" s="15"/>
      <c r="M21" s="15"/>
      <c r="N21" s="15"/>
      <c r="O21" s="15"/>
      <c r="P21" s="15"/>
      <c r="Q21" s="15"/>
      <c r="R21" s="15"/>
      <c r="S21" s="15"/>
      <c r="T21" s="15"/>
      <c r="U21" s="15"/>
    </row>
    <row r="22" spans="1:6" ht="15.75">
      <c r="A22" s="12"/>
      <c r="B22" s="16" t="s">
        <v>2434</v>
      </c>
      <c r="C22" s="30"/>
      <c r="D22" s="30"/>
      <c r="E22" s="30"/>
      <c r="F22" s="31"/>
    </row>
    <row r="23" spans="1:8" ht="15.75">
      <c r="A23" s="12"/>
      <c r="B23" s="19" t="s">
        <v>2433</v>
      </c>
      <c r="C23" s="19" t="s">
        <v>2435</v>
      </c>
      <c r="D23" s="19" t="s">
        <v>2436</v>
      </c>
      <c r="E23" s="19" t="s">
        <v>2437</v>
      </c>
      <c r="F23" s="19" t="s">
        <v>2438</v>
      </c>
      <c r="G23" s="19" t="s">
        <v>2439</v>
      </c>
      <c r="H23" s="19" t="s">
        <v>2440</v>
      </c>
    </row>
    <row r="24" spans="1:8" ht="15.75">
      <c r="A24" s="12"/>
      <c r="B24" s="22">
        <v>1</v>
      </c>
      <c r="C24" s="32">
        <v>0.32836750848554913</v>
      </c>
      <c r="D24" s="32">
        <v>0.1767000045662148</v>
      </c>
      <c r="E24" s="32">
        <v>0.376375</v>
      </c>
      <c r="F24" s="32">
        <v>0.20750000000000002</v>
      </c>
      <c r="G24" s="32">
        <v>0.340375</v>
      </c>
      <c r="H24" s="32">
        <v>0.349625</v>
      </c>
    </row>
    <row r="25" spans="1:8" ht="15.75">
      <c r="A25" s="12"/>
      <c r="B25" s="22">
        <v>2</v>
      </c>
      <c r="C25" s="32">
        <v>0.35231181803610867</v>
      </c>
      <c r="D25" s="32">
        <v>0.1879326939277765</v>
      </c>
      <c r="E25" s="32">
        <v>0.38025</v>
      </c>
      <c r="F25" s="32">
        <v>0.254</v>
      </c>
      <c r="G25" s="32">
        <v>0.361875</v>
      </c>
      <c r="H25" s="32">
        <v>0.38975</v>
      </c>
    </row>
    <row r="26" spans="1:8" ht="15.75">
      <c r="A26" s="12"/>
      <c r="B26" s="22">
        <v>3</v>
      </c>
      <c r="C26" s="32">
        <v>0.3142267350281505</v>
      </c>
      <c r="D26" s="32">
        <v>0.16512837028215652</v>
      </c>
      <c r="E26" s="32">
        <v>0.418125</v>
      </c>
      <c r="F26" s="32">
        <v>0.29975</v>
      </c>
      <c r="G26" s="32">
        <v>0.3965</v>
      </c>
      <c r="H26" s="32">
        <v>0.35650000000000004</v>
      </c>
    </row>
    <row r="27" spans="1:8" ht="15.75">
      <c r="A27" s="12"/>
      <c r="B27" s="22">
        <v>4</v>
      </c>
      <c r="C27" s="32">
        <v>0.3319599566802809</v>
      </c>
      <c r="D27" s="32">
        <v>0.1582068113104369</v>
      </c>
      <c r="E27" s="32">
        <v>0.382125</v>
      </c>
      <c r="F27" s="32">
        <v>0.249625</v>
      </c>
      <c r="G27" s="32">
        <v>0.352625</v>
      </c>
      <c r="H27" s="32">
        <v>0.285</v>
      </c>
    </row>
    <row r="28" spans="1:8" ht="15.75">
      <c r="A28" s="12"/>
      <c r="B28" s="22">
        <v>5</v>
      </c>
      <c r="C28" s="32">
        <v>0.3434287559456377</v>
      </c>
      <c r="D28" s="32">
        <v>0.1682277916180408</v>
      </c>
      <c r="E28" s="32">
        <v>0.282</v>
      </c>
      <c r="F28" s="32">
        <v>0.188</v>
      </c>
      <c r="G28" s="32">
        <v>0.259375</v>
      </c>
      <c r="H28" s="32">
        <v>0.3085</v>
      </c>
    </row>
    <row r="29" spans="1:8" ht="15.75">
      <c r="A29" s="12"/>
      <c r="B29" s="22">
        <v>6</v>
      </c>
      <c r="C29" s="32">
        <v>0.2533374921076566</v>
      </c>
      <c r="D29" s="32">
        <v>0.15420065137832634</v>
      </c>
      <c r="E29" s="32">
        <v>0.229625</v>
      </c>
      <c r="F29" s="32">
        <v>0.203125</v>
      </c>
      <c r="G29" s="32">
        <v>0.21775</v>
      </c>
      <c r="H29" s="32">
        <v>0.443375</v>
      </c>
    </row>
    <row r="30" spans="1:8" ht="15.75">
      <c r="A30" s="12"/>
      <c r="B30" s="22">
        <v>7</v>
      </c>
      <c r="C30" s="32">
        <v>0.22531027007692966</v>
      </c>
      <c r="D30" s="32">
        <v>0.14326521627386066</v>
      </c>
      <c r="E30" s="32">
        <v>0.238875</v>
      </c>
      <c r="F30" s="32">
        <v>0.224125</v>
      </c>
      <c r="G30" s="32">
        <v>0.213</v>
      </c>
      <c r="H30" s="32">
        <v>0.562</v>
      </c>
    </row>
    <row r="31" spans="1:8" ht="15.75">
      <c r="A31" s="12"/>
      <c r="B31" s="22">
        <v>8</v>
      </c>
      <c r="C31" s="32">
        <v>0.21161275339368646</v>
      </c>
      <c r="D31" s="32">
        <v>0.10885903753785178</v>
      </c>
      <c r="E31" s="32">
        <v>0.26</v>
      </c>
      <c r="F31" s="32">
        <v>0.192</v>
      </c>
      <c r="G31" s="32">
        <v>0.225875</v>
      </c>
      <c r="H31" s="32">
        <v>0.53125</v>
      </c>
    </row>
    <row r="32" spans="1:8" ht="15.75">
      <c r="A32" s="12"/>
      <c r="B32" s="22">
        <v>9</v>
      </c>
      <c r="C32" s="32">
        <v>0.21726296771458323</v>
      </c>
      <c r="D32" s="32">
        <v>0.11245446515167384</v>
      </c>
      <c r="E32" s="32">
        <v>0.312</v>
      </c>
      <c r="F32" s="32">
        <v>0.1865</v>
      </c>
      <c r="G32" s="32">
        <v>0.278625</v>
      </c>
      <c r="H32" s="32">
        <v>0.433625</v>
      </c>
    </row>
    <row r="33" spans="1:8" ht="15.75">
      <c r="A33" s="12"/>
      <c r="B33" s="22">
        <v>10</v>
      </c>
      <c r="C33" s="32">
        <v>0.18206721235620574</v>
      </c>
      <c r="D33" s="32">
        <v>0.10432275640474553</v>
      </c>
      <c r="E33" s="32">
        <v>0.400875</v>
      </c>
      <c r="F33" s="32">
        <v>0.233375</v>
      </c>
      <c r="G33" s="32">
        <v>0.326875</v>
      </c>
      <c r="H33" s="32">
        <v>0.36624999999999996</v>
      </c>
    </row>
    <row r="34" spans="1:8" ht="15.75">
      <c r="A34" s="12"/>
      <c r="B34" s="22">
        <v>11</v>
      </c>
      <c r="C34" s="32">
        <v>0.2300178018932791</v>
      </c>
      <c r="D34" s="32">
        <v>0.14059403441857019</v>
      </c>
      <c r="E34" s="32">
        <v>0.438375</v>
      </c>
      <c r="F34" s="32">
        <v>0.250125</v>
      </c>
      <c r="G34" s="32">
        <v>0.33987500000000004</v>
      </c>
      <c r="H34" s="32">
        <v>0.388</v>
      </c>
    </row>
    <row r="35" spans="1:8" ht="15.75">
      <c r="A35" s="12"/>
      <c r="B35" s="22">
        <v>12</v>
      </c>
      <c r="C35" s="32">
        <v>0.29400990319667736</v>
      </c>
      <c r="D35" s="32">
        <v>0.1703061513952537</v>
      </c>
      <c r="E35" s="32">
        <v>0.412875</v>
      </c>
      <c r="F35" s="32">
        <v>0.223875</v>
      </c>
      <c r="G35" s="32">
        <v>0.34275</v>
      </c>
      <c r="H35" s="32">
        <v>0.382625</v>
      </c>
    </row>
    <row r="36" spans="1:6" ht="15.75">
      <c r="A36" s="12"/>
      <c r="B36" s="22"/>
      <c r="C36" s="33"/>
      <c r="D36" s="33"/>
      <c r="E36" s="29"/>
      <c r="F36" s="21"/>
    </row>
    <row r="37" spans="1:6" ht="15.75">
      <c r="A37" s="12"/>
      <c r="B37" s="16" t="s">
        <v>2441</v>
      </c>
      <c r="C37" s="17"/>
      <c r="D37" s="17"/>
      <c r="E37" s="17"/>
      <c r="F37" s="18"/>
    </row>
    <row r="38" spans="1:6" ht="15.75">
      <c r="A38" s="12"/>
      <c r="B38" s="19" t="s">
        <v>2433</v>
      </c>
      <c r="C38" s="19">
        <v>2019</v>
      </c>
      <c r="D38" s="19">
        <v>2020</v>
      </c>
      <c r="E38" s="19">
        <v>2021</v>
      </c>
      <c r="F38" s="34" t="s">
        <v>2442</v>
      </c>
    </row>
    <row r="39" spans="1:6" ht="15.75">
      <c r="A39" s="12"/>
      <c r="B39" s="22">
        <v>1</v>
      </c>
      <c r="C39" s="35">
        <v>0.9373792080274438</v>
      </c>
      <c r="D39" s="35">
        <v>0.9465452163888933</v>
      </c>
      <c r="E39" s="35">
        <v>0.9591852977463018</v>
      </c>
      <c r="F39" s="35">
        <v>0.9477032407208797</v>
      </c>
    </row>
    <row r="40" spans="1:6" ht="15.75">
      <c r="A40" s="12"/>
      <c r="B40" s="22">
        <v>2</v>
      </c>
      <c r="C40" s="35">
        <v>0.9249703964448973</v>
      </c>
      <c r="D40" s="35">
        <v>0.940929805166799</v>
      </c>
      <c r="E40" s="35">
        <v>0.9335343272136124</v>
      </c>
      <c r="F40" s="35">
        <v>0.9331448429417696</v>
      </c>
    </row>
    <row r="41" spans="1:6" ht="15.75">
      <c r="A41" s="12"/>
      <c r="B41" s="22">
        <v>3</v>
      </c>
      <c r="C41" s="35">
        <v>0.9429272135592884</v>
      </c>
      <c r="D41" s="35">
        <v>0.9028532582613932</v>
      </c>
      <c r="E41" s="35">
        <v>0.9113658627407147</v>
      </c>
      <c r="F41" s="35">
        <v>0.9190487781871322</v>
      </c>
    </row>
    <row r="42" spans="1:6" ht="15.75">
      <c r="A42" s="12"/>
      <c r="B42" s="22">
        <v>4</v>
      </c>
      <c r="C42" s="35">
        <v>0.9079660484892277</v>
      </c>
      <c r="D42" s="35">
        <v>0.923194121350137</v>
      </c>
      <c r="E42" s="35">
        <v>0.9022078181685979</v>
      </c>
      <c r="F42" s="35">
        <v>0.9111226626693208</v>
      </c>
    </row>
    <row r="43" spans="1:6" ht="15.75">
      <c r="A43" s="12"/>
      <c r="B43" s="22">
        <v>5</v>
      </c>
      <c r="C43" s="35">
        <v>0.9180041654274488</v>
      </c>
      <c r="D43" s="35">
        <v>0.9357502655450834</v>
      </c>
      <c r="E43" s="35">
        <v>0.9107255126259367</v>
      </c>
      <c r="F43" s="35">
        <v>0.9214933145328229</v>
      </c>
    </row>
    <row r="44" spans="1:6" ht="15.75">
      <c r="A44" s="12"/>
      <c r="B44" s="22">
        <v>6</v>
      </c>
      <c r="C44" s="35">
        <v>0.9545969528297532</v>
      </c>
      <c r="D44" s="35">
        <v>0.9366684948269571</v>
      </c>
      <c r="E44" s="35">
        <v>0.9380448520015545</v>
      </c>
      <c r="F44" s="35">
        <v>0.9431034332194216</v>
      </c>
    </row>
    <row r="45" spans="1:6" ht="15.75">
      <c r="A45" s="12"/>
      <c r="B45" s="22">
        <v>7</v>
      </c>
      <c r="C45" s="35">
        <v>0.9474804463466452</v>
      </c>
      <c r="D45" s="35">
        <v>0.9507132509890022</v>
      </c>
      <c r="E45" s="35">
        <v>0.8933265346515794</v>
      </c>
      <c r="F45" s="35">
        <v>0.9305067439957423</v>
      </c>
    </row>
    <row r="46" spans="1:6" ht="15.75">
      <c r="A46" s="12"/>
      <c r="B46" s="22">
        <v>8</v>
      </c>
      <c r="C46" s="35">
        <v>0.9384344397099871</v>
      </c>
      <c r="D46" s="35">
        <v>0.9268930943758662</v>
      </c>
      <c r="E46" s="35">
        <v>0.9142996302486419</v>
      </c>
      <c r="F46" s="35">
        <v>0.9265423881114984</v>
      </c>
    </row>
    <row r="47" spans="1:6" ht="15.75">
      <c r="A47" s="12"/>
      <c r="B47" s="22">
        <v>9</v>
      </c>
      <c r="C47" s="35">
        <v>0.9394575103212199</v>
      </c>
      <c r="D47" s="35">
        <v>0.9109724882604242</v>
      </c>
      <c r="E47" s="35">
        <v>0.9365339584628731</v>
      </c>
      <c r="F47" s="35">
        <v>0.9289879856815059</v>
      </c>
    </row>
    <row r="48" spans="1:6" ht="15.75">
      <c r="A48" s="12"/>
      <c r="B48" s="22">
        <v>10</v>
      </c>
      <c r="C48" s="35">
        <v>0.8969439188327363</v>
      </c>
      <c r="D48" s="35">
        <v>0.9237269511327694</v>
      </c>
      <c r="E48" s="35">
        <v>0.9036915259906445</v>
      </c>
      <c r="F48" s="35">
        <v>0.9081207986520501</v>
      </c>
    </row>
    <row r="49" spans="1:6" ht="15.75">
      <c r="A49" s="12"/>
      <c r="B49" s="22">
        <v>11</v>
      </c>
      <c r="C49" s="35">
        <v>0.935813198318182</v>
      </c>
      <c r="D49" s="35">
        <v>0.9219024871523019</v>
      </c>
      <c r="E49" s="35">
        <v>0.8900452064473147</v>
      </c>
      <c r="F49" s="35">
        <v>0.9159202973059329</v>
      </c>
    </row>
    <row r="50" spans="1:6" ht="15.75">
      <c r="A50" s="12"/>
      <c r="B50" s="22">
        <v>12</v>
      </c>
      <c r="C50" s="35">
        <v>0.9343582956497327</v>
      </c>
      <c r="D50" s="35">
        <v>0.9343528179658407</v>
      </c>
      <c r="E50" s="35">
        <v>0.921835902157739</v>
      </c>
      <c r="F50" s="35">
        <v>0.9301823385911042</v>
      </c>
    </row>
    <row r="51" spans="1:6" ht="15.75">
      <c r="A51" s="12"/>
      <c r="B51" s="22"/>
      <c r="C51" s="36"/>
      <c r="D51" s="36"/>
      <c r="E51" s="36"/>
      <c r="F51" s="36"/>
    </row>
    <row r="52" spans="1:6" ht="15.75">
      <c r="A52" s="12"/>
      <c r="B52" s="16" t="s">
        <v>2443</v>
      </c>
      <c r="C52" s="17"/>
      <c r="D52" s="17"/>
      <c r="E52" s="17"/>
      <c r="F52" s="18"/>
    </row>
    <row r="53" spans="1:6" ht="15.75">
      <c r="A53" s="12"/>
      <c r="B53" s="19" t="s">
        <v>2433</v>
      </c>
      <c r="C53" s="19">
        <v>2019</v>
      </c>
      <c r="D53" s="19">
        <v>2020</v>
      </c>
      <c r="E53" s="19">
        <v>2021</v>
      </c>
      <c r="F53" s="34" t="s">
        <v>2442</v>
      </c>
    </row>
    <row r="54" spans="1:6" ht="15.75">
      <c r="A54" s="12"/>
      <c r="B54" s="22">
        <v>1</v>
      </c>
      <c r="C54" s="35">
        <v>0.8819048781321435</v>
      </c>
      <c r="D54" s="35">
        <v>0.9092001327618128</v>
      </c>
      <c r="E54" s="35">
        <v>0.9689772692899951</v>
      </c>
      <c r="F54" s="35">
        <v>0.9200274267279838</v>
      </c>
    </row>
    <row r="55" spans="1:6" ht="15.75">
      <c r="A55" s="12"/>
      <c r="B55" s="22">
        <v>2</v>
      </c>
      <c r="C55" s="35">
        <v>0.8584209327025084</v>
      </c>
      <c r="D55" s="35">
        <v>0.8197977688271363</v>
      </c>
      <c r="E55" s="35">
        <v>0.8637992461071619</v>
      </c>
      <c r="F55" s="35">
        <v>0.8473393158789356</v>
      </c>
    </row>
    <row r="56" spans="1:6" ht="15.75">
      <c r="A56" s="12"/>
      <c r="B56" s="22">
        <v>3</v>
      </c>
      <c r="C56" s="35">
        <v>0.8649182604333776</v>
      </c>
      <c r="D56" s="35">
        <v>0.9050891399338378</v>
      </c>
      <c r="E56" s="35">
        <v>0.8396891083431028</v>
      </c>
      <c r="F56" s="35">
        <v>0.8698988362367728</v>
      </c>
    </row>
    <row r="57" spans="1:6" ht="15.75">
      <c r="A57" s="12"/>
      <c r="B57" s="22">
        <v>4</v>
      </c>
      <c r="C57" s="35">
        <v>0.8855962812376356</v>
      </c>
      <c r="D57" s="35">
        <v>0.8683751360130584</v>
      </c>
      <c r="E57" s="35">
        <v>0.8896841486315609</v>
      </c>
      <c r="F57" s="35">
        <v>0.8812185219607516</v>
      </c>
    </row>
    <row r="58" spans="1:6" ht="15.75">
      <c r="A58" s="12"/>
      <c r="B58" s="22">
        <v>5</v>
      </c>
      <c r="C58" s="35">
        <v>0.8220967246736721</v>
      </c>
      <c r="D58" s="35">
        <v>0.8555552926885956</v>
      </c>
      <c r="E58" s="35">
        <v>0.8368087744911885</v>
      </c>
      <c r="F58" s="35">
        <v>0.8381535972844855</v>
      </c>
    </row>
    <row r="59" spans="1:6" ht="15.75">
      <c r="A59" s="12"/>
      <c r="B59" s="22">
        <v>6</v>
      </c>
      <c r="C59" s="35">
        <v>0.8679932491153769</v>
      </c>
      <c r="D59" s="35">
        <v>0.8987572124787281</v>
      </c>
      <c r="E59" s="35">
        <v>0.8628756865806073</v>
      </c>
      <c r="F59" s="35">
        <v>0.8765420493915709</v>
      </c>
    </row>
    <row r="60" spans="1:6" ht="15.75">
      <c r="A60" s="12"/>
      <c r="B60" s="22">
        <v>7</v>
      </c>
      <c r="C60" s="35">
        <v>0.8684662200464318</v>
      </c>
      <c r="D60" s="35">
        <v>0.812583147527065</v>
      </c>
      <c r="E60" s="35">
        <v>0.8919004257867736</v>
      </c>
      <c r="F60" s="35">
        <v>0.8576499311200901</v>
      </c>
    </row>
    <row r="61" spans="1:6" ht="15.75">
      <c r="A61" s="12"/>
      <c r="B61" s="22">
        <v>8</v>
      </c>
      <c r="C61" s="35">
        <v>0.881735271677144</v>
      </c>
      <c r="D61" s="35">
        <v>0.8334475729598051</v>
      </c>
      <c r="E61" s="35">
        <v>0.9347035595229619</v>
      </c>
      <c r="F61" s="35">
        <v>0.8832954680533037</v>
      </c>
    </row>
    <row r="62" spans="1:6" ht="15.75">
      <c r="A62" s="12"/>
      <c r="B62" s="22">
        <v>9</v>
      </c>
      <c r="C62" s="35">
        <v>0.8634864228380201</v>
      </c>
      <c r="D62" s="35">
        <v>0.8682101105504241</v>
      </c>
      <c r="E62" s="35">
        <v>0.9237386905864603</v>
      </c>
      <c r="F62" s="35">
        <v>0.8851450746583015</v>
      </c>
    </row>
    <row r="63" spans="1:6" ht="15.75">
      <c r="A63" s="12"/>
      <c r="B63" s="22">
        <v>10</v>
      </c>
      <c r="C63" s="35">
        <v>0.8337446869058943</v>
      </c>
      <c r="D63" s="35">
        <v>0.8109503554554234</v>
      </c>
      <c r="E63" s="35">
        <v>0.8753354356565288</v>
      </c>
      <c r="F63" s="35">
        <v>0.8400101593392821</v>
      </c>
    </row>
    <row r="64" spans="1:6" ht="15.75">
      <c r="A64" s="12"/>
      <c r="B64" s="22">
        <v>11</v>
      </c>
      <c r="C64" s="35">
        <v>0.9086408999673041</v>
      </c>
      <c r="D64" s="35">
        <v>0.8385166390845696</v>
      </c>
      <c r="E64" s="35">
        <v>0.8740254323238923</v>
      </c>
      <c r="F64" s="35">
        <v>0.8737276571252554</v>
      </c>
    </row>
    <row r="65" spans="1:6" ht="15.75">
      <c r="A65" s="12"/>
      <c r="B65" s="22">
        <v>12</v>
      </c>
      <c r="C65" s="35">
        <v>0.9002515851145793</v>
      </c>
      <c r="D65" s="35">
        <v>0.8985271580451821</v>
      </c>
      <c r="E65" s="35">
        <v>0.8241618019592286</v>
      </c>
      <c r="F65" s="35">
        <v>0.8743135150396633</v>
      </c>
    </row>
    <row r="66" spans="1:6" ht="15">
      <c r="A66" s="12"/>
      <c r="B66" s="21"/>
      <c r="C66" s="21"/>
      <c r="D66" s="27"/>
      <c r="E66" s="27"/>
      <c r="F66" s="27"/>
    </row>
    <row r="67" spans="1:6" ht="15.75">
      <c r="A67" s="12"/>
      <c r="B67" s="16" t="s">
        <v>2444</v>
      </c>
      <c r="C67" s="17"/>
      <c r="D67" s="17"/>
      <c r="E67" s="17"/>
      <c r="F67" s="18"/>
    </row>
    <row r="68" spans="1:6" ht="15.75">
      <c r="A68" s="12"/>
      <c r="B68" s="19" t="s">
        <v>2433</v>
      </c>
      <c r="C68" s="19">
        <v>2019</v>
      </c>
      <c r="D68" s="19">
        <v>2020</v>
      </c>
      <c r="E68" s="19">
        <v>2021</v>
      </c>
      <c r="F68" s="34" t="s">
        <v>2442</v>
      </c>
    </row>
    <row r="69" spans="1:6" ht="15.75">
      <c r="A69" s="12"/>
      <c r="B69" s="22">
        <v>1</v>
      </c>
      <c r="C69" s="35">
        <v>0.9837744058961749</v>
      </c>
      <c r="D69" s="35">
        <v>0.9751008718555784</v>
      </c>
      <c r="E69" s="35">
        <v>0.990050940223069</v>
      </c>
      <c r="F69" s="35">
        <v>0.9829754059916075</v>
      </c>
    </row>
    <row r="70" spans="1:6" ht="15.75">
      <c r="A70" s="12"/>
      <c r="B70" s="22">
        <v>2</v>
      </c>
      <c r="C70" s="35">
        <v>0.9763628833715123</v>
      </c>
      <c r="D70" s="35">
        <v>0.9821238693995735</v>
      </c>
      <c r="E70" s="35">
        <v>0.9208927753170189</v>
      </c>
      <c r="F70" s="35">
        <v>0.9597931760293683</v>
      </c>
    </row>
    <row r="71" spans="1:6" ht="15.75">
      <c r="A71" s="12"/>
      <c r="B71" s="22">
        <v>3</v>
      </c>
      <c r="C71" s="35">
        <v>0.9489428954357535</v>
      </c>
      <c r="D71" s="35">
        <v>0.9429761491826433</v>
      </c>
      <c r="E71" s="35">
        <v>0.9807839161679763</v>
      </c>
      <c r="F71" s="35">
        <v>0.9575676535954577</v>
      </c>
    </row>
    <row r="72" spans="1:6" ht="15.75">
      <c r="A72" s="12"/>
      <c r="B72" s="22">
        <v>4</v>
      </c>
      <c r="C72" s="35">
        <v>0.8831083101318951</v>
      </c>
      <c r="D72" s="35">
        <v>0.9630866183529849</v>
      </c>
      <c r="E72" s="35">
        <v>0.957468706311198</v>
      </c>
      <c r="F72" s="35">
        <v>0.934554544932026</v>
      </c>
    </row>
    <row r="73" spans="1:6" ht="15.75">
      <c r="A73" s="12"/>
      <c r="B73" s="22">
        <v>5</v>
      </c>
      <c r="C73" s="35">
        <v>0.948564194904367</v>
      </c>
      <c r="D73" s="35">
        <v>0.9318888000541405</v>
      </c>
      <c r="E73" s="35">
        <v>0.9019479747625068</v>
      </c>
      <c r="F73" s="35">
        <v>0.9274669899070048</v>
      </c>
    </row>
    <row r="74" spans="1:6" ht="15.75">
      <c r="A74" s="12"/>
      <c r="B74" s="22">
        <v>6</v>
      </c>
      <c r="C74" s="35">
        <v>0.9136943580404064</v>
      </c>
      <c r="D74" s="35">
        <v>0.8914211814468904</v>
      </c>
      <c r="E74" s="35">
        <v>0.8861975637753305</v>
      </c>
      <c r="F74" s="35">
        <v>0.8971043677542091</v>
      </c>
    </row>
    <row r="75" spans="1:6" ht="15.75">
      <c r="A75" s="12"/>
      <c r="B75" s="22">
        <v>7</v>
      </c>
      <c r="C75" s="35">
        <v>0.9387196670948029</v>
      </c>
      <c r="D75" s="35">
        <v>0.954201967948848</v>
      </c>
      <c r="E75" s="35">
        <v>0.9300193693092648</v>
      </c>
      <c r="F75" s="35">
        <v>0.9409803347843052</v>
      </c>
    </row>
    <row r="76" spans="1:6" ht="15.75">
      <c r="A76" s="12"/>
      <c r="B76" s="22">
        <v>8</v>
      </c>
      <c r="C76" s="35">
        <v>0.9495136673432715</v>
      </c>
      <c r="D76" s="35">
        <v>0.9567998103528434</v>
      </c>
      <c r="E76" s="35">
        <v>0.9464651309127634</v>
      </c>
      <c r="F76" s="35">
        <v>0.9509262028696263</v>
      </c>
    </row>
    <row r="77" spans="1:6" ht="15.75">
      <c r="A77" s="12"/>
      <c r="B77" s="22">
        <v>9</v>
      </c>
      <c r="C77" s="35">
        <v>0.9105267608819988</v>
      </c>
      <c r="D77" s="35">
        <v>0.946311172129314</v>
      </c>
      <c r="E77" s="35">
        <v>0.926143193159021</v>
      </c>
      <c r="F77" s="35">
        <v>0.9276603753901113</v>
      </c>
    </row>
    <row r="78" spans="1:6" ht="15.75">
      <c r="A78" s="12"/>
      <c r="B78" s="22">
        <v>10</v>
      </c>
      <c r="C78" s="35">
        <v>0.8831253983467933</v>
      </c>
      <c r="D78" s="35">
        <v>0.8845174520300167</v>
      </c>
      <c r="E78" s="35">
        <v>0.8091475691134048</v>
      </c>
      <c r="F78" s="35">
        <v>0.8589301398300716</v>
      </c>
    </row>
    <row r="79" spans="1:6" ht="15.75">
      <c r="A79" s="12"/>
      <c r="B79" s="22">
        <v>11</v>
      </c>
      <c r="C79" s="35">
        <v>0.9733523521704354</v>
      </c>
      <c r="D79" s="35">
        <v>0.9857139944470197</v>
      </c>
      <c r="E79" s="35">
        <v>0.9727901031747493</v>
      </c>
      <c r="F79" s="35">
        <v>0.9772854832640682</v>
      </c>
    </row>
    <row r="80" spans="1:6" ht="15.75">
      <c r="A80" s="12"/>
      <c r="B80" s="22">
        <v>12</v>
      </c>
      <c r="C80" s="35">
        <v>0.9918341601020348</v>
      </c>
      <c r="D80" s="35">
        <v>0.9590497441605106</v>
      </c>
      <c r="E80" s="35">
        <v>0.9536826153058848</v>
      </c>
      <c r="F80" s="35">
        <v>0.9681888398561433</v>
      </c>
    </row>
    <row r="81" spans="1:6" ht="15">
      <c r="A81" s="12"/>
      <c r="B81" s="21"/>
      <c r="C81" s="21"/>
      <c r="D81" s="27"/>
      <c r="E81" s="27"/>
      <c r="F81" s="27"/>
    </row>
    <row r="82" spans="1:6" ht="15.75">
      <c r="A82" s="12"/>
      <c r="B82" s="37" t="s">
        <v>2445</v>
      </c>
      <c r="C82" s="17"/>
      <c r="D82" s="17"/>
      <c r="E82" s="17"/>
      <c r="F82" s="18"/>
    </row>
    <row r="83" spans="1:6" ht="15.75">
      <c r="A83" s="12"/>
      <c r="B83" s="19" t="s">
        <v>2433</v>
      </c>
      <c r="C83" s="19">
        <v>2019</v>
      </c>
      <c r="D83" s="19">
        <v>2020</v>
      </c>
      <c r="E83" s="19">
        <v>2021</v>
      </c>
      <c r="F83" s="34" t="s">
        <v>2442</v>
      </c>
    </row>
    <row r="84" spans="1:6" ht="15.75">
      <c r="A84" s="12"/>
      <c r="B84" s="22">
        <v>1</v>
      </c>
      <c r="C84" s="35">
        <v>0.6163915106845642</v>
      </c>
      <c r="D84" s="35">
        <v>0.5879995306273365</v>
      </c>
      <c r="E84" s="35">
        <v>0.4980562144337661</v>
      </c>
      <c r="F84" s="35">
        <v>0.567482418581889</v>
      </c>
    </row>
    <row r="85" spans="1:6" ht="15.75">
      <c r="A85" s="12"/>
      <c r="B85" s="22">
        <v>2</v>
      </c>
      <c r="C85" s="35">
        <v>0.6044723653176238</v>
      </c>
      <c r="D85" s="35">
        <v>0.5626198484271687</v>
      </c>
      <c r="E85" s="35">
        <v>0.43415533160748887</v>
      </c>
      <c r="F85" s="35">
        <v>0.5337491817840938</v>
      </c>
    </row>
    <row r="86" spans="1:6" ht="15.75">
      <c r="A86" s="12"/>
      <c r="B86" s="22">
        <v>3</v>
      </c>
      <c r="C86" s="35">
        <v>0.8401895959584643</v>
      </c>
      <c r="D86" s="35">
        <v>0.5461921328092442</v>
      </c>
      <c r="E86" s="35">
        <v>0.4537875590769453</v>
      </c>
      <c r="F86" s="35">
        <v>0.6133897626148846</v>
      </c>
    </row>
    <row r="87" spans="1:6" ht="15.75">
      <c r="A87" s="12"/>
      <c r="B87" s="22">
        <v>4</v>
      </c>
      <c r="C87" s="35">
        <v>0.7983555275079236</v>
      </c>
      <c r="D87" s="35">
        <v>0.6372719559192656</v>
      </c>
      <c r="E87" s="35">
        <v>0.6415881028483305</v>
      </c>
      <c r="F87" s="35">
        <v>0.6924051954251732</v>
      </c>
    </row>
    <row r="88" spans="1:6" ht="15.75">
      <c r="A88" s="12"/>
      <c r="B88" s="22">
        <v>5</v>
      </c>
      <c r="C88" s="35">
        <v>0.7413489453212021</v>
      </c>
      <c r="D88" s="35">
        <v>0.7283061329399759</v>
      </c>
      <c r="E88" s="35">
        <v>0.6493747788058568</v>
      </c>
      <c r="F88" s="35">
        <v>0.7063432856890115</v>
      </c>
    </row>
    <row r="89" spans="1:6" ht="15.75">
      <c r="A89" s="12"/>
      <c r="B89" s="22">
        <v>6</v>
      </c>
      <c r="C89" s="35">
        <v>0.6908476862943547</v>
      </c>
      <c r="D89" s="35">
        <v>0.7135010831166062</v>
      </c>
      <c r="E89" s="35">
        <v>0.6831215428024688</v>
      </c>
      <c r="F89" s="35">
        <v>0.6958234374044766</v>
      </c>
    </row>
    <row r="90" spans="1:6" ht="15.75">
      <c r="A90" s="12"/>
      <c r="B90" s="22">
        <v>7</v>
      </c>
      <c r="C90" s="35">
        <v>0.8131492273085011</v>
      </c>
      <c r="D90" s="35">
        <v>0.6865804091137587</v>
      </c>
      <c r="E90" s="35">
        <v>0.6655220497631332</v>
      </c>
      <c r="F90" s="35">
        <v>0.7217505620617977</v>
      </c>
    </row>
    <row r="91" spans="1:6" ht="15.75">
      <c r="A91" s="12"/>
      <c r="B91" s="22">
        <v>8</v>
      </c>
      <c r="C91" s="35">
        <v>0.7150497118943713</v>
      </c>
      <c r="D91" s="35">
        <v>0.6106892559017136</v>
      </c>
      <c r="E91" s="35">
        <v>0.6138659270196117</v>
      </c>
      <c r="F91" s="35">
        <v>0.6465349649385655</v>
      </c>
    </row>
    <row r="92" spans="1:6" ht="15.75">
      <c r="A92" s="12"/>
      <c r="B92" s="22">
        <v>9</v>
      </c>
      <c r="C92" s="35">
        <v>0.6839541532095483</v>
      </c>
      <c r="D92" s="35">
        <v>0.6018629900657702</v>
      </c>
      <c r="E92" s="35">
        <v>0.6246961878545746</v>
      </c>
      <c r="F92" s="35">
        <v>0.6368377770432977</v>
      </c>
    </row>
    <row r="93" spans="1:6" ht="15.75">
      <c r="A93" s="12"/>
      <c r="B93" s="22">
        <v>10</v>
      </c>
      <c r="C93" s="35">
        <v>0.679133161194623</v>
      </c>
      <c r="D93" s="35">
        <v>0.6082528300022927</v>
      </c>
      <c r="E93" s="35">
        <v>0.21377561631528744</v>
      </c>
      <c r="F93" s="35">
        <v>0.5003872025040678</v>
      </c>
    </row>
    <row r="94" spans="1:6" ht="15.75">
      <c r="A94" s="12"/>
      <c r="B94" s="22">
        <v>11</v>
      </c>
      <c r="C94" s="35">
        <v>0.619871265782675</v>
      </c>
      <c r="D94" s="35">
        <v>0.6739573233804594</v>
      </c>
      <c r="E94" s="35">
        <v>0.23409354193168466</v>
      </c>
      <c r="F94" s="35">
        <v>0.5093073770316064</v>
      </c>
    </row>
    <row r="95" spans="1:6" ht="15.75">
      <c r="A95" s="12"/>
      <c r="B95" s="22">
        <v>12</v>
      </c>
      <c r="C95" s="35">
        <v>0.6460659000122436</v>
      </c>
      <c r="D95" s="35">
        <v>0.7109173868751308</v>
      </c>
      <c r="E95" s="35">
        <v>0.3638385557634439</v>
      </c>
      <c r="F95" s="35">
        <v>0.5736072808836061</v>
      </c>
    </row>
    <row r="96" spans="1:6" ht="15">
      <c r="A96" s="12"/>
      <c r="B96" s="12"/>
      <c r="C96" s="12"/>
      <c r="D96" s="13"/>
      <c r="E96" s="13"/>
      <c r="F96" s="13"/>
    </row>
    <row r="97" spans="1:6" ht="15">
      <c r="A97" s="12"/>
      <c r="B97" s="12"/>
      <c r="C97" s="12"/>
      <c r="D97" s="13"/>
      <c r="E97" s="13"/>
      <c r="F97" s="13"/>
    </row>
    <row r="98" spans="1:6" ht="15">
      <c r="A98" s="12"/>
      <c r="B98" s="12"/>
      <c r="C98" s="12"/>
      <c r="D98" s="13"/>
      <c r="E98" s="13"/>
      <c r="F98" s="13"/>
    </row>
    <row r="99" spans="1:6" ht="15">
      <c r="A99" s="38" t="s">
        <v>2446</v>
      </c>
      <c r="B99" s="12"/>
      <c r="C99" s="12"/>
      <c r="D99" s="13"/>
      <c r="E99" s="13"/>
      <c r="F99" s="13"/>
    </row>
    <row r="100" spans="1:6" ht="15">
      <c r="A100" s="38" t="s">
        <v>2447</v>
      </c>
      <c r="B100" s="12"/>
      <c r="C100" s="12"/>
      <c r="D100" s="13"/>
      <c r="E100" s="13"/>
      <c r="F100" s="13"/>
    </row>
  </sheetData>
  <sheetProtection/>
  <mergeCells count="1">
    <mergeCell ref="C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subject/>
  <dc:creator>Abhyankar, Kalyani</dc:creator>
  <cp:keywords/>
  <dc:description/>
  <cp:lastModifiedBy>Brant, Simone</cp:lastModifiedBy>
  <dcterms:created xsi:type="dcterms:W3CDTF">2020-06-30T05:35:07Z</dcterms:created>
  <dcterms:modified xsi:type="dcterms:W3CDTF">2022-10-04T00:12:16Z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512</vt:lpwstr>
  </property>
  <property fmtid="{D5CDD505-2E9C-101B-9397-08002B2CF9AE}" pid="6" name="Order">
    <vt:lpwstr>7892700.00000000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2022-08-11T09:10:26Z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Kumar, Abishay</vt:lpwstr>
  </property>
  <property fmtid="{D5CDD505-2E9C-101B-9397-08002B2CF9AE}" pid="15" name="Content Owner">
    <vt:lpwstr>981</vt:lpwstr>
  </property>
  <property fmtid="{D5CDD505-2E9C-101B-9397-08002B2CF9AE}" pid="16" name="ExpireDate">
    <vt:lpwstr>2024-08-11T09:14:51Z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Thappetaobula, RajaShekar</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Final Net qualifying capacity report 2023</vt:lpwstr>
  </property>
  <property fmtid="{D5CDD505-2E9C-101B-9397-08002B2CF9AE}" pid="26" name="PostDate">
    <vt:lpwstr>2022-09-30T08:28:58Z</vt:lpwstr>
  </property>
  <property fmtid="{D5CDD505-2E9C-101B-9397-08002B2CF9AE}" pid="27" name="ISOArchived">
    <vt:lpwstr>Not Archived</vt:lpwstr>
  </property>
  <property fmtid="{D5CDD505-2E9C-101B-9397-08002B2CF9AE}" pid="28" name="display_urn:schemas-microsoft-com:office:office#ISOContributor">
    <vt:lpwstr>Kumar, Abishay</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Thappetaobula, RajaShekar</vt:lpwstr>
  </property>
  <property fmtid="{D5CDD505-2E9C-101B-9397-08002B2CF9AE}" pid="35" name="ISODescription">
    <vt:lpwstr/>
  </property>
  <property fmtid="{D5CDD505-2E9C-101B-9397-08002B2CF9AE}" pid="36" name="Content Administrator">
    <vt:lpwstr>512</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