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4_{3968D319-950B-4AB0-8401-A7EF5A7A3AE5}" xr6:coauthVersionLast="47" xr6:coauthVersionMax="47" xr10:uidLastSave="{00000000-0000-0000-0000-000000000000}"/>
  <bookViews>
    <workbookView xWindow="28680" yWindow="-120" windowWidth="29040" windowHeight="15840" tabRatio="518" activeTab="1" xr2:uid="{00000000-000D-0000-FFFF-FFFF00000000}"/>
  </bookViews>
  <sheets>
    <sheet name="Definitions" sheetId="1" r:id="rId1"/>
    <sheet name="DA Load - March 2024" sheetId="2" r:id="rId2"/>
  </sheets>
  <definedNames>
    <definedName name="_Order1" hidden="1">0</definedName>
    <definedName name="_Order2" hidden="1">0</definedName>
    <definedName name="_xlnm.Print_Area" localSheetId="1">'DA Load - March 2024'!$A$1:$M$22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10" i="2"/>
  <c r="F13" i="2" l="1"/>
  <c r="E13" i="2"/>
  <c r="D13" i="2"/>
  <c r="C13" i="2"/>
  <c r="B13" i="2"/>
  <c r="F8" i="2"/>
  <c r="E8" i="2"/>
  <c r="D8" i="2"/>
  <c r="C8" i="2"/>
  <c r="B8" i="2"/>
  <c r="H11" i="2"/>
  <c r="H12" i="2"/>
  <c r="H9"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<sst xmlns="http://schemas.openxmlformats.org/spreadsheetml/2006/main" count="63" uniqueCount="61">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</sst>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45397</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4495</v>
      </c>
      <c r="C6" s="83">
        <v>33749</v>
      </c>
      <c r="D6" s="83">
        <v>23570</v>
      </c>
      <c r="E6" s="83">
        <v>1482</v>
      </c>
      <c r="F6" s="83">
        <v>867</v>
      </c>
      <c r="G6" s="84">
        <v>0</v>
      </c>
      <c r="H6" s="57">
        <f>SUM(B6:G6)</f>
        <v>64163</v>
      </c>
      <c r="I6" s="56" t="s">
        <v>51</v>
      </c>
      <c r="J6" s="38"/>
      <c r="K6"/>
      <c r="L6"/>
      <c r="M6"/>
      <c r="N6"/>
      <c r="O6"/>
      <c r="P6"/>
      <c r="Q6"/>
    </row>
    <row r="7" spans="1:19" ht="13.5" customHeight="1" thickBot="1">
      <c r="A7" s="26" t="s">
        <v>39</v>
      </c>
      <c r="B7" s="85">
        <v>10950730</v>
      </c>
      <c r="C7" s="86">
        <v>1161846</v>
      </c>
      <c r="D7" s="86">
        <v>256736</v>
      </c>
      <c r="E7" s="86">
        <v>5343</v>
      </c>
      <c r="F7" s="86">
        <v>119328</v>
      </c>
      <c r="G7" s="87">
        <v>0</v>
      </c>
      <c r="H7" s="59">
        <f>SUM(B7:G7)</f>
        <v>12493983</v>
      </c>
      <c r="I7"/>
      <c r="J7" s="38"/>
      <c r="K7"/>
      <c r="L7"/>
      <c r="M7"/>
      <c r="N7"/>
      <c r="O7"/>
      <c r="P7"/>
      <c r="Q7"/>
    </row>
    <row r="8" spans="1:19" ht="27.75" customHeight="1" thickBot="1">
      <c r="A8" s="28" t="s">
        <v>40</v>
      </c>
      <c r="B8" s="60">
        <f>B6/B7</f>
        <v>4.1047491811048214E-4</v>
      </c>
      <c r="C8" s="61">
        <f>C6/C7</f>
        <v>2.9047739545516361E-2</v>
      </c>
      <c r="D8" s="61">
        <f>D6/D7</f>
        <v>9.1806369188582829E-2</v>
      </c>
      <c r="E8" s="61">
        <f>E6/E7</f>
        <v>0.27737226277372262</v>
      </c>
      <c r="F8" s="61">
        <f>F6/F7</f>
        <v>7.2656878519710378E-3</v>
      </c>
      <c r="G8" s="62">
        <v>0</v>
      </c>
      <c r="H8" s="63">
        <f>+H6/H7</f>
        <v>5.1355120300707949E-3</v>
      </c>
      <c r="I8"/>
      <c r="J8" s="24"/>
      <c r="K8"/>
      <c r="L8"/>
      <c r="M8"/>
      <c r="N8"/>
      <c r="O8"/>
      <c r="P8"/>
      <c r="Q8"/>
    </row>
    <row r="9" spans="1:19" ht="29.25" customHeight="1" thickBot="1">
      <c r="A9" s="27" t="s">
        <v>41</v>
      </c>
      <c r="B9" s="58">
        <v>27425508</v>
      </c>
      <c r="C9" s="58">
        <v>553587316</v>
      </c>
      <c r="D9" s="58">
        <v>10509696991</v>
      </c>
      <c r="E9" s="58">
        <v>15978229511</v>
      </c>
      <c r="F9" s="58">
        <v>238181413</v>
      </c>
      <c r="G9" s="58">
        <v>0</v>
      </c>
      <c r="H9" s="57">
        <f>SUM(B9:G9)</f>
        <v>27307120739</v>
      </c>
      <c r="I9" s="56" t="s">
        <v>51</v>
      </c>
      <c r="J9" s="24"/>
      <c r="K9"/>
      <c r="L9"/>
      <c r="M9"/>
      <c r="N9"/>
      <c r="O9"/>
      <c r="P9"/>
      <c r="Q9"/>
    </row>
    <row r="10" spans="1:19" ht="29.25" customHeight="1" thickBot="1">
      <c r="A10" s="70" t="s">
        <v>56</v>
      </c>
      <c r="B10" s="58">
        <v>0</v>
      </c>
      <c r="C10" s="58">
        <v>2139122.5324599999</v>
      </c>
      <c r="D10" s="58">
        <v>55943847.516499996</v>
      </c>
      <c r="E10" s="58">
        <v>26278608.419999998</v>
      </c>
      <c r="F10" s="58">
        <v>4088446.75</v>
      </c>
      <c r="G10" s="58">
        <v>76022537</v>
      </c>
      <c r="H10" s="57">
        <f>SUM(B10:G10)</f>
        <v>164472562.21895999</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54441717615</v>
      </c>
      <c r="C12" s="58">
        <v>12767479219</v>
      </c>
      <c r="D12" s="58">
        <v>48634086844</v>
      </c>
      <c r="E12" s="58">
        <v>38730524272</v>
      </c>
      <c r="F12" s="58">
        <v>7896187713</v>
      </c>
      <c r="G12" s="58">
        <v>0</v>
      </c>
      <c r="H12" s="57">
        <f t="shared" si="0"/>
        <v>162469995663</v>
      </c>
      <c r="I12" s="25"/>
      <c r="J12" s="24"/>
      <c r="K12"/>
      <c r="L12"/>
      <c r="M12"/>
      <c r="N12"/>
      <c r="O12"/>
      <c r="P12"/>
      <c r="Q12"/>
    </row>
    <row r="13" spans="1:19" ht="23.25" customHeight="1" thickBot="1">
      <c r="A13" s="72" t="s">
        <v>59</v>
      </c>
      <c r="B13" s="64">
        <f>B9/B12</f>
        <v>5.0375905099003739E-4</v>
      </c>
      <c r="C13" s="65">
        <f>C9/C12</f>
        <v>4.3359171102168373E-2</v>
      </c>
      <c r="D13" s="65">
        <f>D9/D12</f>
        <v>0.21609734392076047</v>
      </c>
      <c r="E13" s="65">
        <f>E9/E12</f>
        <v>0.41254875350477416</v>
      </c>
      <c r="F13" s="65">
        <f>F9/F12</f>
        <v>3.0164102179063786E-2</v>
      </c>
      <c r="G13" s="66">
        <v>0</v>
      </c>
      <c r="H13" s="73">
        <f>H9/H12</f>
        <v>0.16807485362184182</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11357051566</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12036427485</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3913641688</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27307120739</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March 2024</vt:lpstr>
      <vt:lpstr>'DA Load - March 2024'!Print_Area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2024-04-16T21:00:38Z</dcterms:modified>
</cp:coreProperties>
</file>