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7" rupBuild="24931"/>
  <workbookPr filterPrivacy="1" defaultThemeVersion="166925"/>
  <bookViews>
    <workbookView xWindow="9165" yWindow="0" windowWidth="29100" windowHeight="21000" activeTab="0"/>
  </bookViews>
  <sheets>
    <sheet name="Authorized Rev Req" sheetId="1" r:id="rId2"/>
    <sheet name="Incremental Rev Req" sheetId="2" r:id="rId3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L2" hidden="1">{"PI_Data",#N/A,TRUE,"P&amp;I Data"}</definedName>
    <definedName name="___m2" hidden="1">{"PI_Data",#N/A,TRUE,"P&amp;I Data"}</definedName>
    <definedName name="___p2" hidden="1">{"PI_Data",#N/A,TRUE,"P&amp;I Data"}</definedName>
    <definedName name="___t2" hidden="1">{"PI_Data",#N/A,TRUE,"P&amp;I Data"}</definedName>
    <definedName name="_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 hidden="1">{"Summary","1",FALSE,"Summary"}</definedName>
    <definedName name="_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_L2" hidden="1">{"PI_Data",#N/A,TRUE,"P&amp;I Data"}</definedName>
    <definedName name="__m2" hidden="1">{"PI_Data",#N/A,TRUE,"P&amp;I Data"}</definedName>
    <definedName name="__p2" hidden="1">{"PI_Data",#N/A,TRUE,"P&amp;I Data"}</definedName>
    <definedName name="__t2" hidden="1">{"PI_Data",#N/A,TRUE,"P&amp;I Data"}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o99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p2" hidden="1">{"PI_Data",#N/A,TRUE,"P&amp;I Data"}</definedName>
    <definedName name="_Sort" hidden="1">#REF!</definedName>
    <definedName name="_t2" hidden="1">{"PI_Data",#N/A,TRUE,"P&amp;I Data"}</definedName>
    <definedName name="_Yr1">'[1]Switches'!$C$15</definedName>
    <definedName name="_Yr2">'[1]Switches'!$C$16</definedName>
    <definedName name="aaaaaa">'[2]IN_Switches'!$C$44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llocGrp1">'[1]ThroughputScen'!$O$9:$O$10</definedName>
    <definedName name="AllocGrp10">'[1]ThroughputScen'!$O$27:$O$28</definedName>
    <definedName name="AllocGrp11">'[1]ThroughputScen'!$O$29:$O$30</definedName>
    <definedName name="AllocGrp12">'[1]ThroughputScen'!$O$31:$O$32</definedName>
    <definedName name="AllocGrp13">'[1]ThroughputScen'!$O$33:$O$34</definedName>
    <definedName name="AllocGrp14">'[1]ThroughputScen'!$O$35:$O$36</definedName>
    <definedName name="AllocGrp15">'[1]ThroughputScen'!$O$37:$O$38</definedName>
    <definedName name="AllocGrp16">'[1]ThroughputScen'!$O$39:$O$40</definedName>
    <definedName name="AllocGrp17">'[1]ThroughputScen'!$O$41:$O$42</definedName>
    <definedName name="AllocGrp18">'[1]ThroughputScen'!$O$43:$O$44</definedName>
    <definedName name="AllocGrp19">'[1]ThroughputScen'!$O$45:$O$46</definedName>
    <definedName name="AllocGrp2">'[1]ThroughputScen'!$O$11:$O$12</definedName>
    <definedName name="AllocGrp20">'[1]ThroughputScen'!$O$47:$O$48</definedName>
    <definedName name="AllocGrp21">'[1]ThroughputScen'!$O$49:$O$50</definedName>
    <definedName name="AllocGrp22">'[1]ThroughputScen'!$O$51:$O$52</definedName>
    <definedName name="AllocGrp23">'[1]ThroughputScen'!$O$53:$O$54</definedName>
    <definedName name="AllocGrp24">'[1]ThroughputScen'!$O$55:$O$56</definedName>
    <definedName name="AllocGrp25">'[1]ThroughputScen'!$O$57:$O$58</definedName>
    <definedName name="AllocGrp3">'[1]ThroughputScen'!$O$13:$O$14</definedName>
    <definedName name="AllocGrp4">'[1]ThroughputScen'!$O$15:$O$16</definedName>
    <definedName name="AllocGrp5">'[1]ThroughputScen'!$O$17:$O$18</definedName>
    <definedName name="AllocGrp6">'[1]ThroughputScen'!$O$19:$O$20</definedName>
    <definedName name="AllocGrp7">'[1]ThroughputScen'!$O$21:$O$22</definedName>
    <definedName name="AllocGrp8">'[1]ThroughputScen'!$O$23:$O$24</definedName>
    <definedName name="AllocGrp9">'[1]ThroughputScen'!$O$25:$O$26</definedName>
    <definedName name="AllocGrp99">'[1]ThroughputScen'!$O$59:$O$60</definedName>
    <definedName name="AS2DocOpenMode" hidden="1">"AS2DocumentEdit"</definedName>
    <definedName name="AvgRef">#N/A</definedName>
    <definedName name="AvgYearThruput">'[1]ThroughputScen'!$B$284:$Q$344</definedName>
    <definedName name="ba_detail" hidden="1">#REF!</definedName>
    <definedName name="Base_Rev_before_credits">'[1]Switches'!$C$32</definedName>
    <definedName name="CARE_discount">'[1]Switches'!$C$332</definedName>
    <definedName name="CARE_Min_Bill?">'[1]Switches'!$C$325</definedName>
    <definedName name="CARE_Percent_of_Res_Cust">'[1]Switches'!$C$328</definedName>
    <definedName name="cnc" hidden="1">{"PI_Data",#N/A,TRUE,"P&amp;I Data"}</definedName>
    <definedName name="cnc_" hidden="1">{"PI_Data",#N/A,TRUE,"P&amp;I Data"}</definedName>
    <definedName name="cncp" hidden="1">{"PI_Data",#N/A,TRUE,"P&amp;I Data"}</definedName>
    <definedName name="ColdRef">#N/A</definedName>
    <definedName name="ColdYearThruput">'[1]ThroughputScen'!$S$284:$AH$344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Brok_Fee_Rate">'[1]Switches'!$C$99</definedName>
    <definedName name="Core_LT">'[1]Switches'!$C$635</definedName>
    <definedName name="Core_Procurement_Deaveraging">'[4]Switches'!$C$90</definedName>
    <definedName name="CTIT" hidden="1">{"PI_Data",#N/A,TRUE,"P&amp;I Data"}</definedName>
    <definedName name="DDDD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ee" hidden="1">{"PI_Data",#N/A,TRUE,"P&amp;I Data"}</definedName>
    <definedName name="Effective_Date">'[1]Switches'!$C$44</definedName>
    <definedName name="F_U_FACTOR">'[1]ThroughputScen'!$E$18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1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oo2x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foo4x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foo4xx" hidden="1">{"Summary","1",FALSE,"Summary"}</definedName>
    <definedName name="G10AdjYr1">'[1]ThroughputScen'!$C$119:$N$119</definedName>
    <definedName name="G10AdjYr2">'[1]ThroughputScen'!$C$120:$N$120</definedName>
    <definedName name="GGGG" hidden="1">{"Basedata_Print",#N/A,TRUE,"Basedata";#N/A,#N/A,TRUE,"Case A";#N/A,#N/A,TRUE,"Case B";#N/A,#N/A,TRUE,"Case A1";#N/A,#N/A,TRUE,"Net Margin";#N/A,#N/A,TRUE,"Description of Cases"}</definedName>
    <definedName name="GroupName">'[1]ThroughputScen'!$J$126:$J$151</definedName>
    <definedName name="GroupNo">'[1]ThroughputScen'!$I$126:$I$151</definedName>
    <definedName name="HTML_CodePage" hidden="1">1252</definedName>
    <definedName name="HTML_Control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ypothetical_Tier_Ratio">'[5]Hypothetical Summary'!$G$8</definedName>
    <definedName name="L" hidden="1">{"PI_Data",#N/A,TRUE,"P&amp;I Data"}</definedName>
    <definedName name="L2X" hidden="1">{"PI_Data",#N/A,TRUE,"P&amp;I Data"}</definedName>
    <definedName name="LL" hidden="1">{"PI_Data",#N/A,TRUE,"P&amp;I Data"}</definedName>
    <definedName name="Lookup_Value">'[5]Hypothetical SAR and RAR'!$C$6</definedName>
    <definedName name="m" hidden="1">{"PI_Data",#N/A,TRUE,"P&amp;I Data"}</definedName>
    <definedName name="M2X" hidden="1">{"PI_Data",#N/A,TRUE,"P&amp;I Data"}</definedName>
    <definedName name="MCR_case">'[1]Switches'!$C$126</definedName>
    <definedName name="MCRcase1">'[1]Marg_Cost_Rev_Input'!$D$17:$Z$28</definedName>
    <definedName name="MCRcase10">'[1]Marg_Cost_Rev_Input'!$D$143:$Y$154</definedName>
    <definedName name="MCRcase11">'[1]Marg_Cost_Rev_Input'!$D$157:$Y$168</definedName>
    <definedName name="MCRcase2">'[1]Marg_Cost_Rev_Input'!$D$31:$Y$42</definedName>
    <definedName name="MCRcase3">'[1]Marg_Cost_Rev_Input'!$D$45:$Y$56</definedName>
    <definedName name="MCRcase4">'[1]Marg_Cost_Rev_Input'!$D$59:$Y$70</definedName>
    <definedName name="MCRcase5">'[1]Marg_Cost_Rev_Input'!$D$73:$Y$84</definedName>
    <definedName name="MCRcase6">'[1]Marg_Cost_Rev_Input'!$D$87:$Y$98</definedName>
    <definedName name="MCRcase7">'[1]Marg_Cost_Rev_Input'!$D$101:$Y$112</definedName>
    <definedName name="MCRcase8">'[1]Marg_Cost_Rev_Input'!$D$115:$Y$126</definedName>
    <definedName name="MCRcase9">'[1]Marg_Cost_Rev_Input'!$D$129:$Y$140</definedName>
    <definedName name="MM" hidden="1">{"PI_Data",#N/A,TRUE,"P&amp;I Data"}</definedName>
    <definedName name="MO_DATA_BEGIN">'[1]ThroughputScen'!$AE$12</definedName>
    <definedName name="MO_DATA_END">'[1]ThroughputScen'!$AE$13</definedName>
    <definedName name="NC_Local">'[1]Switches'!$C$636</definedName>
    <definedName name="newname" hidden="1">{"Summary","1",FALSE,"Summary"}</definedName>
    <definedName name="newname2" hidden="1">{"Summary","1",FALSE,"Summary"}</definedName>
    <definedName name="Num_of_prepaid_startups_col">28</definedName>
    <definedName name="Organization">'[1]Switches'!$C$23</definedName>
    <definedName name="p" hidden="1">{"PI_Data",#N/A,TRUE,"P&amp;I Data"}</definedName>
    <definedName name="P2X" hidden="1">{"PI_Data",#N/A,TRUE,"P&amp;I Data"}</definedName>
    <definedName name="PeriodPos">'[6]List'!$A$5</definedName>
    <definedName name="PeriodSelection">'[7]List'!$B$5</definedName>
    <definedName name="PGE_FTyp">45</definedName>
    <definedName name="PIX" hidden="1">{"PI_Data",#N/A,TRUE,"P&amp;I Data"}</definedName>
    <definedName name="PP" hidden="1">{"PI_Data",#N/A,TRUE,"P&amp;I Data"}</definedName>
    <definedName name="PPP_De_Averaging_Percent">'[1]Switches'!$C$156</definedName>
    <definedName name="Prepaid_startup_charge_col">30</definedName>
    <definedName name="Prepaid_startup_cost_col">29</definedName>
    <definedName name="PresentRates">'[1]Switches'!$C$854</definedName>
    <definedName name="print_report2">[8]!print_report2</definedName>
    <definedName name="qqqq" hidden="1">{"Summary","1",FALSE,"Summary"}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X" hidden="1">{"PI_Data",#N/A,TRUE,"P&amp;I Data"}</definedName>
    <definedName name="RampRateCol">14</definedName>
    <definedName name="RelPymtRateCol">15</definedName>
    <definedName name="Res_T2_T1_Ratio">'[1]Switches'!$C$326</definedName>
    <definedName name="SAPBEXhrIndnt" hidden="1">"Wide"</definedName>
    <definedName name="SAPBEXrevision" hidden="1">1</definedName>
    <definedName name="SAPBEXsysID" hidden="1">"BPR"</definedName>
    <definedName name="SAPBEXwbID" hidden="1">"3YKYT99XYLBVL968EKKHUVHV9"</definedName>
    <definedName name="SAPsysID" hidden="1">"708C5W7SBKP804JT78WJ0JNKI"</definedName>
    <definedName name="SAPwbID" hidden="1">"ARS"</definedName>
    <definedName name="SCENARIO_DESCRIPTION">'[1]Switches'!$C$25</definedName>
    <definedName name="Scenario_Name">'[1]Switches'!$C$24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ssss">'[2]IN_Switches'!$C$80</definedName>
    <definedName name="ssssssssss">'[2]IN_Switches'!$C$79</definedName>
    <definedName name="standardrates">'[9]Sheet1'!$B$1:$G$2307</definedName>
    <definedName name="Startup_leadtime_gt_72hr_col">38</definedName>
    <definedName name="Startup_leadtime_lt_72_gt_8hr_col">39</definedName>
    <definedName name="Startup_leadtime_lt_8hr_col">40</definedName>
    <definedName name="SummerCapacityCol">2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T" hidden="1">{"PI_Data",#N/A,TRUE,"P&amp;I Data"}</definedName>
    <definedName name="T2X" hidden="1">{"PI_Data",#N/A,TRUE,"P&amp;I Data"}</definedName>
    <definedName name="TES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Tier_Ratio">'[5]Hypothetical Res_RD'!$H$52</definedName>
    <definedName name="Tier_Ratio_Guess">'[5]Hypothetical Res_RD'!$C$20</definedName>
    <definedName name="TreasureIsland?">'[1]Switches'!$C$451</definedName>
    <definedName name="TT" hidden="1">{"PI_Data",#N/A,TRUE,"P&amp;I Data"}</definedName>
    <definedName name="UUUU" hidden="1">{"Basedata_Print",#N/A,TRUE,"Basedata";#N/A,#N/A,TRUE,"Case A";#N/A,#N/A,TRUE,"Case B";#N/A,#N/A,TRUE,"Case A1";#N/A,#N/A,TRUE,"Net Margin";#N/A,#N/A,TRUE,"Description of Cases"}</definedName>
    <definedName name="Wholesale1?">'[1]Switches'!$C$448</definedName>
    <definedName name="Wholesale2?">'[1]Switches'!$C$449</definedName>
    <definedName name="Wholesale3?">'[1]Switches'!$C$450</definedName>
    <definedName name="wrn.Accelerated.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.2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1_8x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Waterfall." hidden="1">{"Basedata_Print",#N/A,TRUE,"Basedata";#N/A,#N/A,TRUE,"Case A";#N/A,#N/A,TRUE,"Case B";#N/A,#N/A,TRUE,"Case A1";#N/A,#N/A,TRUE,"Net Margin";#N/A,#N/A,TRUE,"Description of Cases"}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n2.waterfall" hidden="1">{"Basedata_Print",#N/A,TRUE,"Basedata";#N/A,#N/A,TRUE,"Case A";#N/A,#N/A,TRUE,"Case B";#N/A,#N/A,TRUE,"Case A1";#N/A,#N/A,TRUE,"Net Margin";#N/A,#N/A,TRUE,"Description of Cases"}</definedName>
    <definedName name="xx" hidden="1">{"Basedata_Print",#N/A,TRUE,"Basedata";#N/A,#N/A,TRUE,"Case A";#N/A,#N/A,TRUE,"Case B";#N/A,#N/A,TRUE,"Case A1";#N/A,#N/A,TRUE,"Net Margin";#N/A,#N/A,TRUE,"Description of Cases"}</definedName>
    <definedName name="xxxx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Year">'[5]Hypothetical SAR and RAR'!$C$5</definedName>
    <definedName name="yyyyy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zzzzz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fullCalcOnLoad="1" iterate="1" iterateCount="20" iterateDelta="0.000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<sst xmlns="http://schemas.openxmlformats.org/spreadsheetml/2006/main" count="533" uniqueCount="237">
  <si>
    <t>Annual Period 2022</t>
  </si>
  <si>
    <t>January 1, 2023</t>
  </si>
  <si>
    <t>4676-G</t>
  </si>
  <si>
    <t>Filing Description</t>
  </si>
  <si>
    <t>Authority for Revenue Requirement</t>
  </si>
  <si>
    <t xml:space="preserve">Authorized Revenue Requirement       ($000) </t>
  </si>
  <si>
    <t>Revenue Recovery Mechanism/Allocation</t>
  </si>
  <si>
    <t xml:space="preserve">Balancing Account </t>
  </si>
  <si>
    <t>Safety Affordability Reliability Proceedings</t>
  </si>
  <si>
    <t>General Rate Case</t>
  </si>
  <si>
    <t>D. 20-12-005</t>
  </si>
  <si>
    <t>Distribution</t>
  </si>
  <si>
    <t>Pension Contribution - Distribution</t>
  </si>
  <si>
    <t>D.09-09-020</t>
  </si>
  <si>
    <t>N</t>
  </si>
  <si>
    <t>Pension Contribution - GT&amp;S Core</t>
  </si>
  <si>
    <t>Core - ECPT</t>
  </si>
  <si>
    <t>Pension Contribution - GT&amp;S NonCore (LT)</t>
  </si>
  <si>
    <t>Noncore (No-BB/EG-BB)-ECPT</t>
  </si>
  <si>
    <t>Pension Contribution - GT&amp;S Noncore (BB&amp; Storage)</t>
  </si>
  <si>
    <t>Noncore - ECPT</t>
  </si>
  <si>
    <t>Cost of Capital</t>
  </si>
  <si>
    <t>D.19-12-056</t>
  </si>
  <si>
    <t>GT&amp;S (excluding costs recovered through Core Procurement)</t>
  </si>
  <si>
    <t>Late Implementation</t>
  </si>
  <si>
    <t>D.22-07-007</t>
  </si>
  <si>
    <t>ECPT</t>
  </si>
  <si>
    <t>Local Transmission</t>
  </si>
  <si>
    <t>D. 19-09-025</t>
  </si>
  <si>
    <t>ECPT (No BB)</t>
  </si>
  <si>
    <t>Customer Access Charge</t>
  </si>
  <si>
    <t>CAC Allocation</t>
  </si>
  <si>
    <t>Unbundled</t>
  </si>
  <si>
    <t>ECPT-All</t>
  </si>
  <si>
    <t>GT&amp;S Balancing Accounts - LT (excludes BB)</t>
  </si>
  <si>
    <t>Y</t>
  </si>
  <si>
    <t>GT&amp;S Balancing Accounts - Non-LT (all customers pay)</t>
  </si>
  <si>
    <t>CFCA - Distribution Cost Subaccount</t>
  </si>
  <si>
    <t>Preliminary Statement  F</t>
  </si>
  <si>
    <t>CFCA - Core Cost Subaccount</t>
  </si>
  <si>
    <t>CFCA - AB32 ARB COI</t>
  </si>
  <si>
    <t>ECPT (Certain Covered Entities)</t>
  </si>
  <si>
    <t>NCA - Noncore Subaccount</t>
  </si>
  <si>
    <t>Preliminary Statement  J</t>
  </si>
  <si>
    <t>NCA - Distribution Sub</t>
  </si>
  <si>
    <t>NCA - AB32 ARB COI</t>
  </si>
  <si>
    <t>NCA - Local Transmission Subaccount</t>
  </si>
  <si>
    <t>ECPT (Noncore)</t>
  </si>
  <si>
    <t>GT&amp;S Audit - Noncore Storage</t>
  </si>
  <si>
    <t>Core Brokerage Fee Balancing Account</t>
  </si>
  <si>
    <t>Preliminary Statement  U</t>
  </si>
  <si>
    <t>Hazardous Substance Materials (HSM) *</t>
  </si>
  <si>
    <t>Preliminary Statement  AN</t>
  </si>
  <si>
    <t xml:space="preserve">Balancing Charge Account </t>
  </si>
  <si>
    <t>Preliminary Statement  L</t>
  </si>
  <si>
    <t>CFCA - NGSS Enduser Dist. Sub Acct Recovery</t>
  </si>
  <si>
    <t>Core - Distribution</t>
  </si>
  <si>
    <t>CFCA/NCA - NGSS Enduser Sub Acct Recovery</t>
  </si>
  <si>
    <t>Preliminary Statement  J/F</t>
  </si>
  <si>
    <t>NCA - NGSS Enduser Sub Acct Recovery</t>
  </si>
  <si>
    <t>Adjust. Mechanism Costs Determined Other Proceedings</t>
  </si>
  <si>
    <t>Preliminary Statement  CO</t>
  </si>
  <si>
    <t>50 Core/50 Noncore - ECPT</t>
  </si>
  <si>
    <t>Gas Pipeline Expense &amp; Capital BA (2016 is for CPUC Reimb sub)</t>
  </si>
  <si>
    <t>Preliminary Statement  CW</t>
  </si>
  <si>
    <t>GT&amp;S Revenue Sharing Mechanism</t>
  </si>
  <si>
    <t>Preliminary Statement  CP</t>
  </si>
  <si>
    <t>CA Solar Thermal Program Memo Account</t>
  </si>
  <si>
    <t>Preliminary Statement  CA</t>
  </si>
  <si>
    <t>ECPT (excludes CARE/FERA, EG, Whsl customers)</t>
  </si>
  <si>
    <t>Non-Tariffed Products and Services</t>
  </si>
  <si>
    <t>Preliminary Statement  BT</t>
  </si>
  <si>
    <t>Core Distribution</t>
  </si>
  <si>
    <t>Risk Transfer Balancing Account (RTBA)</t>
  </si>
  <si>
    <t>Preliminary Statement  FK</t>
  </si>
  <si>
    <t>Wildfire Mitigation Balancing Account (WMBA)</t>
  </si>
  <si>
    <t>D.20-12-005/Preliminary Statement  FL</t>
  </si>
  <si>
    <t>New Environmental Regulations Balancing Account(Distribution)</t>
  </si>
  <si>
    <t>Preliminary Statement  DZ</t>
  </si>
  <si>
    <t>Wildfire Expense Memorandum Account (Distribution)</t>
  </si>
  <si>
    <t>D. 21-10-022</t>
  </si>
  <si>
    <t>Wildfire Expense Memorandum Account (Transmission)</t>
  </si>
  <si>
    <t>Residential Uncollectibles Balancing Account</t>
  </si>
  <si>
    <t>D.20-12-005</t>
  </si>
  <si>
    <t>Property Sales</t>
  </si>
  <si>
    <t>D.21-08-027/AL 4538-G-A</t>
  </si>
  <si>
    <t>WMCE</t>
  </si>
  <si>
    <t>RF&amp;U</t>
  </si>
  <si>
    <t xml:space="preserve">   Subtotal Safety Affordability Reliability</t>
  </si>
  <si>
    <t>Public Policy Proceedings</t>
  </si>
  <si>
    <t>AB 32: Cap &amp; Trade/GHG</t>
  </si>
  <si>
    <t>D.15-10-032/D.18-03-017/SB 1477</t>
  </si>
  <si>
    <t>100% Residential</t>
  </si>
  <si>
    <t>GHG Operational Costs</t>
  </si>
  <si>
    <t>D.15-10-032/D.18-03-017</t>
  </si>
  <si>
    <t xml:space="preserve">ECPT </t>
  </si>
  <si>
    <t>GHG Compliance Costs</t>
  </si>
  <si>
    <t>ECPT (excludes Covered Entities 3 yr avg vol)</t>
  </si>
  <si>
    <t>CPUC Fee</t>
  </si>
  <si>
    <t>Preliminary Statement O</t>
  </si>
  <si>
    <t>ECPT (reduced EG volumes; excludes WHSL)</t>
  </si>
  <si>
    <t>SGIP</t>
  </si>
  <si>
    <t>SB 700/D.17-04-017</t>
  </si>
  <si>
    <t>Direct Benefits - 3 year average</t>
  </si>
  <si>
    <t>Mobilehome Park Balancing Account</t>
  </si>
  <si>
    <t>Preliminary Statement DB</t>
  </si>
  <si>
    <t>Distribtion</t>
  </si>
  <si>
    <t xml:space="preserve">CEE Incentive Recovery Account - Gas     </t>
  </si>
  <si>
    <t>Preliminary Statement Y</t>
  </si>
  <si>
    <t>Direct Allocation Method</t>
  </si>
  <si>
    <t xml:space="preserve">Energy Efficiency </t>
  </si>
  <si>
    <t>D.18-05-041/D.15-10-028</t>
  </si>
  <si>
    <t>Energy Savings Assistance Program (ESA)</t>
  </si>
  <si>
    <t>D.21-06-015/D.20-12-005</t>
  </si>
  <si>
    <t>Direct Allocation Method 100% Residential</t>
  </si>
  <si>
    <t>Research Development and Demonstration</t>
  </si>
  <si>
    <t>AL 4519-G-A</t>
  </si>
  <si>
    <t xml:space="preserve">CARE Administrative Expense  </t>
  </si>
  <si>
    <t>ECPT (non-CARE)</t>
  </si>
  <si>
    <t>CARE Shortfall in Rates</t>
  </si>
  <si>
    <t>ECPT (excludes CARE)</t>
  </si>
  <si>
    <t>BOE/CPUC Gas Surcharge Administration Costs</t>
  </si>
  <si>
    <t>Marketing, Education &amp; Outreach (ME&amp;O)</t>
  </si>
  <si>
    <t>D.19-01-005</t>
  </si>
  <si>
    <t>PPP-Energy Efficiency BA</t>
  </si>
  <si>
    <t>PPP-Energy Savings Assistance Program BA</t>
  </si>
  <si>
    <t>Preliminary Statement Y/D.17-12-009</t>
  </si>
  <si>
    <t>PPP-RD&amp;D BA</t>
  </si>
  <si>
    <t>Preliminary Statement BI</t>
  </si>
  <si>
    <t>CARE BA</t>
  </si>
  <si>
    <t>Preliminary Statement V</t>
  </si>
  <si>
    <t>Core Capacity</t>
  </si>
  <si>
    <t>D.19-09-025/Other</t>
  </si>
  <si>
    <t>Unadjusted Average Year January</t>
  </si>
  <si>
    <t>Core Procurement</t>
  </si>
  <si>
    <t>D. 97-10-065</t>
  </si>
  <si>
    <t>Core Storage</t>
  </si>
  <si>
    <t>Unadjusted Cold Year Winter Season</t>
  </si>
  <si>
    <t>Core Brokerage Fee</t>
  </si>
  <si>
    <t>GCAP D.19-10-036</t>
  </si>
  <si>
    <t>ECPT (Core only)</t>
  </si>
  <si>
    <t>Core Brokerage Fee Credit</t>
  </si>
  <si>
    <t xml:space="preserve">   Subtotal Public Policy </t>
  </si>
  <si>
    <t>Total Authorized Revenue</t>
  </si>
  <si>
    <t>PPP as filed in AL 4675-G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</si>
  <si>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</si>
  <si>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</si>
  <si>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</si>
  <si>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</si>
  <si>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</si>
  <si>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Revenue Recovery Mechanism</t>
  </si>
  <si>
    <t>Allocation Methodology (Select from Drop-down menu)</t>
  </si>
  <si>
    <t>Authorized Revenue Requirement ($000) - Breakout by Year</t>
  </si>
  <si>
    <t>Existing or New Item (if existing, use delta from prior for rate impact)</t>
  </si>
  <si>
    <t>Summary Incremental Authorized</t>
  </si>
  <si>
    <t>Existing</t>
  </si>
  <si>
    <t>GRC settelment in pending section</t>
  </si>
  <si>
    <t>General Rate Case - Undercollection</t>
  </si>
  <si>
    <t>ECPT - Core only</t>
  </si>
  <si>
    <t>ECPT - Noncore only</t>
  </si>
  <si>
    <t>ECPT - ALL</t>
  </si>
  <si>
    <t>hold flat in 2023-2024</t>
  </si>
  <si>
    <t>SF General Office Sale</t>
  </si>
  <si>
    <t>New</t>
  </si>
  <si>
    <t>In Oct AGT rates</t>
  </si>
  <si>
    <t>Total</t>
  </si>
  <si>
    <t>check</t>
  </si>
  <si>
    <t>Hold flat</t>
  </si>
  <si>
    <t>CPUC Fee Allocation</t>
  </si>
  <si>
    <t>SGIP allocation</t>
  </si>
  <si>
    <t>EE</t>
  </si>
  <si>
    <t>ESA</t>
  </si>
  <si>
    <t>2022-2025 based on D. 21-06-015</t>
  </si>
  <si>
    <t>PPP ECPT</t>
  </si>
  <si>
    <t>2022-2025 based on D.21-06-015</t>
  </si>
  <si>
    <t>Capacity Allocation (Procurement)</t>
  </si>
  <si>
    <t>hold flat in 2023-2024 for GT&amp;S intrastate capacity</t>
  </si>
  <si>
    <t>Core Procurement (Intrastate Volumetric and Capacity and Storage)</t>
  </si>
  <si>
    <t>ECPT - Core only  (Procurement)</t>
  </si>
  <si>
    <t>Core Procurement (Other)</t>
  </si>
  <si>
    <t>Storage Allocation  (Procurement)</t>
  </si>
  <si>
    <t>The Core Brokerage Fee is part of the distribution revenue requirement.  In transportation the RRQ is reduced and then it is recovered via the customers that pay PG&amp;E procurement rates.</t>
  </si>
  <si>
    <t>Balancing Account Balances frozen at 2023 values as filed in AL 4675-G</t>
  </si>
  <si>
    <t>Public Purpose Program</t>
  </si>
  <si>
    <t>Total Approved, Implemented Since Jan 1 or To Be Implemented</t>
  </si>
  <si>
    <t>Pending Application(s), Not Yet Approved</t>
  </si>
  <si>
    <t>Summary Incremental Authorized + Pending</t>
  </si>
  <si>
    <t>Basis of Revenue Requirement Forecast: Application Amended Application, Ammended Testimony, Proposed Settlement Agreement, Proposed Decision</t>
  </si>
  <si>
    <t>Proposed Revenue Requirement ($000)</t>
  </si>
  <si>
    <t>Proposed Revenue Recovery Mechanism</t>
  </si>
  <si>
    <t>Allocation Methodology</t>
  </si>
  <si>
    <t>Projected Authorized Revenue Requirement ($000) - Breakout by Year</t>
  </si>
  <si>
    <t>Change in Projected Authorized  Revenue Requirement ($000) for Rate Impact - Breakout by Year (if cell is shaded grey, rate impact is not presently determinable)</t>
  </si>
  <si>
    <t>Include in Impact</t>
  </si>
  <si>
    <t>2020 Wildfire Mitigation and Catastrophic Events</t>
  </si>
  <si>
    <t>A.20-09-019</t>
  </si>
  <si>
    <t>Proposed Decision</t>
  </si>
  <si>
    <t>New but included in initial AGT rates</t>
  </si>
  <si>
    <t>2021 Wildfire Mitigation and Catastrophic Events</t>
  </si>
  <si>
    <t>A.21-09-008</t>
  </si>
  <si>
    <t>Application</t>
  </si>
  <si>
    <t>2023 General Rate Case (GRC)</t>
  </si>
  <si>
    <t>A.21-06-021</t>
  </si>
  <si>
    <t>2023 GRC - Local Transmission - Core</t>
  </si>
  <si>
    <t>2023 GRC - Local Transmission - Noncore</t>
  </si>
  <si>
    <t>2023 GRC - Customer Access Charge</t>
  </si>
  <si>
    <t>2023 GRC - Unbundled (Backbone)</t>
  </si>
  <si>
    <t>2023 GRC - Core Procurement</t>
  </si>
  <si>
    <t>2023 GRC - NGSS - Core</t>
  </si>
  <si>
    <t>2023 GRC - NGSS - ECPT All</t>
  </si>
  <si>
    <t>2023 GRC - NGSS - Noncore</t>
  </si>
  <si>
    <t>2022 Cost of Capital-Distribution</t>
  </si>
  <si>
    <t>A.21-08-015</t>
  </si>
  <si>
    <t>Application(RRQs $0 based on PD/APD)</t>
  </si>
  <si>
    <t>2022 Cost of Capital-ECPT</t>
  </si>
  <si>
    <t>ECPT - 50% Core / 50% Noncore</t>
  </si>
  <si>
    <t>2023 GRC - CARD Inventory Management</t>
  </si>
  <si>
    <t>2023 GTS - Inventory Management</t>
  </si>
  <si>
    <t>2023 Cost of Capital-Distribution</t>
  </si>
  <si>
    <t>A.22-04-008</t>
  </si>
  <si>
    <t>2023 Cost of Capital-ECPT</t>
  </si>
  <si>
    <t>GRC Phase II</t>
  </si>
  <si>
    <t>2022-2023 Energy Efficiency BBAL AL</t>
  </si>
  <si>
    <t>AL 4521-G</t>
  </si>
  <si>
    <t>Advice Letter (Approved but not implemented)</t>
  </si>
  <si>
    <t>2024-2031 EE Application</t>
  </si>
  <si>
    <t>A.22-02-005</t>
  </si>
  <si>
    <t>Total Pending, Filed but not Approved</t>
  </si>
  <si>
    <t>Applications Projected to be Filed, Next 12 Months</t>
  </si>
  <si>
    <t>Estimated Filing Date</t>
  </si>
  <si>
    <t>Filing Basis</t>
  </si>
  <si>
    <t>Non-CPUC Jurisdictional Proceedings</t>
  </si>
  <si>
    <t>** Recurring programs funding assumed to be flat at current levels</t>
  </si>
  <si>
    <t>User Defined 1</t>
  </si>
  <si>
    <t>User Defined 2</t>
  </si>
  <si>
    <t>User Defined 3</t>
  </si>
  <si>
    <t>Reporting Date: Quarter Ended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</si>
</sst>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4">
    <fill>
      <patternFill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 applyAlignment="1">
      <alignment horizontal="left"/>
    </xf>
    <xf numFmtId="0" fontId="0" fillId="2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3" fontId="0" fillId="0" borderId="0" xfId="0" applyNumberFormat="1"/>
    <xf numFmtId="44" fontId="0" fillId="0" borderId="0" xfId="0" applyNumberFormat="1"/>
    <xf numFmtId="5" fontId="0" fillId="0" borderId="0" xfId="0" applyNumberFormat="1"/>
    <xf numFmtId="44" fontId="0" fillId="0" borderId="0" xfId="16" applyFont="1" applyFill="1"/>
    <xf numFmtId="0" fontId="0" fillId="0" borderId="3" xfId="0" applyBorder="1"/>
    <xf numFmtId="3" fontId="0" fillId="0" borderId="3" xfId="0" applyNumberFormat="1" applyBorder="1"/>
    <xf numFmtId="3" fontId="2" fillId="0" borderId="0" xfId="0" applyNumberFormat="1" applyFont="1"/>
    <xf numFmtId="5" fontId="3" fillId="0" borderId="0" xfId="0" applyNumberFormat="1" applyFont="1"/>
    <xf numFmtId="3" fontId="0" fillId="0" borderId="0" xfId="20" applyNumberFormat="1" applyFont="1" applyFill="1" applyBorder="1" applyProtection="1">
      <protection locked="0"/>
    </xf>
    <xf numFmtId="5" fontId="0" fillId="0" borderId="3" xfId="0" applyNumberFormat="1" applyBorder="1"/>
    <xf numFmtId="3" fontId="2" fillId="0" borderId="4" xfId="0" applyNumberFormat="1" applyFont="1" applyBorder="1"/>
    <xf numFmtId="37" fontId="0" fillId="0" borderId="0" xfId="0" applyNumberFormat="1"/>
    <xf numFmtId="49" fontId="0" fillId="0" borderId="0" xfId="0" applyNumberFormat="1"/>
    <xf numFmtId="0" fontId="3" fillId="0" borderId="0" xfId="0" applyFont="1"/>
    <xf numFmtId="164" fontId="3" fillId="0" borderId="0" xfId="0" applyNumberFormat="1" applyFont="1"/>
    <xf numFmtId="37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1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3" xfId="0" applyFont="1" applyBorder="1"/>
    <xf numFmtId="165" fontId="3" fillId="0" borderId="0" xfId="0" applyNumberFormat="1" applyFont="1"/>
    <xf numFmtId="43" fontId="3" fillId="0" borderId="0" xfId="18" applyFont="1" applyFill="1"/>
    <xf numFmtId="165" fontId="3" fillId="0" borderId="0" xfId="18" applyNumberFormat="1" applyFont="1" applyFill="1" applyBorder="1"/>
    <xf numFmtId="165" fontId="3" fillId="0" borderId="0" xfId="18" applyNumberFormat="1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5" fontId="7" fillId="0" borderId="0" xfId="18" applyNumberFormat="1" applyFont="1" applyFill="1" applyBorder="1" applyAlignment="1">
      <alignment horizontal="center"/>
    </xf>
    <xf numFmtId="3" fontId="3" fillId="0" borderId="0" xfId="0" applyNumberFormat="1" applyFont="1"/>
    <xf numFmtId="166" fontId="3" fillId="0" borderId="0" xfId="16" applyNumberFormat="1" applyFont="1" applyFill="1"/>
    <xf numFmtId="41" fontId="3" fillId="0" borderId="0" xfId="18" applyNumberFormat="1" applyFont="1" applyFill="1" applyBorder="1"/>
    <xf numFmtId="5" fontId="5" fillId="0" borderId="0" xfId="0" applyNumberFormat="1" applyFont="1"/>
    <xf numFmtId="3" fontId="5" fillId="0" borderId="4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1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wrapText="1"/>
    </xf>
    <xf numFmtId="43" fontId="3" fillId="0" borderId="0" xfId="0" applyNumberFormat="1" applyFont="1"/>
    <xf numFmtId="37" fontId="5" fillId="0" borderId="4" xfId="0" applyNumberFormat="1" applyFont="1" applyBorder="1"/>
    <xf numFmtId="49" fontId="3" fillId="0" borderId="0" xfId="0" applyNumberFormat="1" applyFont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_x0010_“+ˆÉ•?pý¤" xfId="2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7" Type="http://schemas.openxmlformats.org/officeDocument/2006/relationships/externalLink" Target="externalLinks/externalLink2.xml" /><Relationship Id="rId9" Type="http://schemas.openxmlformats.org/officeDocument/2006/relationships/externalLink" Target="externalLinks/externalLink4.xml" /><Relationship Id="rId2" Type="http://schemas.openxmlformats.org/officeDocument/2006/relationships/worksheet" Target="worksheets/sheet1.xml" /><Relationship Id="rId14" Type="http://schemas.openxmlformats.org/officeDocument/2006/relationships/externalLink" Target="externalLinks/externalLink9.xml" /><Relationship Id="rId10" Type="http://schemas.openxmlformats.org/officeDocument/2006/relationships/externalLink" Target="externalLinks/externalLink5.xml" /><Relationship Id="rId11" Type="http://schemas.openxmlformats.org/officeDocument/2006/relationships/externalLink" Target="externalLinks/externalLink6.xml" /><Relationship Id="rId12" Type="http://schemas.openxmlformats.org/officeDocument/2006/relationships/externalLink" Target="externalLinks/externalLink7.xml" /><Relationship Id="rId1" Type="http://schemas.openxmlformats.org/officeDocument/2006/relationships/theme" Target="theme/theme1.xml" /><Relationship Id="rId4" Type="http://schemas.openxmlformats.org/officeDocument/2006/relationships/styles" Target="styles.xml" /><Relationship Id="rId6" Type="http://schemas.openxmlformats.org/officeDocument/2006/relationships/externalLink" Target="externalLinks/externalLink1.xml" /><Relationship Id="rId8" Type="http://schemas.openxmlformats.org/officeDocument/2006/relationships/externalLink" Target="externalLinks/externalLink3.xml" /><Relationship Id="rId13" Type="http://schemas.openxmlformats.org/officeDocument/2006/relationships/externalLink" Target="externalLinks/externalLink8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Cases\GTS2015\LTF%20November%202012\LTF_RateMod_2012_Nov_GTS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RD%20Model\decision\2015_01_01%20(AGT_PPP)\2014_12_23%20Filing\Energy%20Division\RateMod_2015_Jan_AL3547G.xlsm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Documents%20and%20Settings\mewr\Local%20Settings\Temporary%20Internet%20Files\OLKCB\TEB%20Binder%20070813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RD%20Model\decision\2007_01_01%20(Consolidated)\2007_01_01%20(Consolidated%20Rates%20Dec21)\RM_010107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CPUC%20Quarterly%20Bill%20Calc%20Model\Gas%20RRQ%20File_MASTER_2023.xlsm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rmando\memoacct\2000\0200\0200GmaRes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rmando\memoacct\2000\0600\0600GmaRes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GR\Cases\GTS\GTS%202015\1.%20Application\Models\For%20Internal%20Use\Consolidated%20End%20Use%20Rate%20Impact.xlsx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airfield03\Rates\AMI%20Budgets\AMI%20Budgets\DATA\JHP_Data\BudgetNew_0706\JHP_Data\AMI_2006\PCC%20List_%20May%202006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l_CleanUp_Tasks"/>
      <sheetName val="ModelLayout"/>
      <sheetName val="Switches"/>
      <sheetName val="INPUT_DataSetOptions"/>
      <sheetName val="AnnualAvgRates_PPP"/>
      <sheetName val="TransportationRatesInTariffs"/>
      <sheetName val="SummaryOfRates"/>
      <sheetName val="Rate_Summary_perdth"/>
      <sheetName val="Allocation_Summary"/>
      <sheetName val="AllocSum_TempCheck"/>
      <sheetName val="AllocSum_TempChange"/>
      <sheetName val="PrelimB"/>
      <sheetName val="Allocation_Summary_Apr2012"/>
      <sheetName val="Chg_From_Apr2012"/>
      <sheetName val="AllocSum_%Chg_fromApr12"/>
      <sheetName val="Checks_RevReq_Live"/>
      <sheetName val="Checks_RevReq_Values"/>
      <sheetName val="CheckOnRatesandRev"/>
      <sheetName val="CrossCheckOnTables"/>
      <sheetName val="MajorRateElements"/>
      <sheetName val="Rate_Details"/>
      <sheetName val="RTP-Prelim C-FIXED"/>
      <sheetName val="Marg_Cost_Rev_Input"/>
      <sheetName val="CurrentDataSet"/>
      <sheetName val="3_Settlement_Apr12_BslineUpdate"/>
      <sheetName val="ExecSummaryRateChangeJuly2010"/>
      <sheetName val="Chapter5_ListOfTables"/>
      <sheetName val="Rate_Summary_Apr2012"/>
      <sheetName val="Rate_Summary_Change_Apr12"/>
      <sheetName val="AvgRate"/>
      <sheetName val="Res_Bill_Impact"/>
      <sheetName val="G1_NGV_RateSummary"/>
      <sheetName val="ProcRates"/>
      <sheetName val="CoreRates_NoPPP_NoLT"/>
      <sheetName val="NC_Rates_noPPP_NoGasAccord"/>
      <sheetName val="Rates_PPP"/>
      <sheetName val="NGV2_CompressionCost"/>
      <sheetName val="WGSP_Credit_Estimation"/>
      <sheetName val="WGSP_Rates_Table1"/>
      <sheetName val="WGSP_Rates_Table2"/>
      <sheetName val="WGSP_Rates_Table3"/>
      <sheetName val="WGSP_Rates_Table4"/>
      <sheetName val="FFandU_AdjForRRQModel"/>
      <sheetName val="Illustrative_LT_RRQ_ByClass"/>
      <sheetName val="RateChangeByMajorComponent"/>
      <sheetName val="CoreRates_BaseDistribution"/>
      <sheetName val="NC_Rates_BaseDistribution"/>
      <sheetName val="AvgRate_TranspAndPPP"/>
      <sheetName val="PresentRates"/>
      <sheetName val="ThroughputScen"/>
      <sheetName val="Mo_Throughput_Summary"/>
      <sheetName val="AYvolumes"/>
      <sheetName val="Cust"/>
      <sheetName val="AvgUsagePerCustomer"/>
      <sheetName val="Transportation_Alloc_Factors"/>
      <sheetName val="Proc_Alloc_Factors"/>
      <sheetName val="Distr_and_Cust_MCR"/>
      <sheetName val="Detailed PPP Calculation"/>
      <sheetName val="CCC_AMCDP_Proof"/>
      <sheetName val="CCC"/>
      <sheetName val="CCC_PSEP"/>
      <sheetName val="Misc_Cost_Alloc"/>
      <sheetName val="Res_RD"/>
      <sheetName val="ResMinMoTranspBillRev"/>
      <sheetName val="G1_NGV_45mpd"/>
      <sheetName val="Comm_VR_CC"/>
      <sheetName val="Comm_RD"/>
      <sheetName val="Core_NGV_RD"/>
      <sheetName val="Ind_Tiered_Cust_Months"/>
      <sheetName val="Ind_Dist_Cust_Chrg_RD"/>
      <sheetName val="Ind_Distr_Vol_RD"/>
      <sheetName val="IND_Dist_Tiering"/>
      <sheetName val="Prelim C All RRQ"/>
      <sheetName val="PrelimB_PPP"/>
      <sheetName val="Mainline_Extension_Calc"/>
      <sheetName val="Mainline_Extension_Factors"/>
      <sheetName val="MonthlyChrgs_Min"/>
      <sheetName val="Seasonal_Distr_Rates"/>
      <sheetName val="LNG - Noncore Rate"/>
      <sheetName val="LNG - Proxy Plant Costs"/>
      <sheetName val="LNG - Income Taxes"/>
      <sheetName val="MACROS"/>
      <sheetName val="WorkpaperTableOfContents"/>
      <sheetName val="Module1"/>
      <sheetName val="Module2"/>
    </sheetNames>
    <sheetDataSet>
      <sheetData sheetId="0" refreshError="1"/>
      <sheetData sheetId="1" refreshError="1"/>
      <sheetData sheetId="2" refreshError="1">
        <row r="4">
          <cell r="A4" t="str">
            <v>Purpose:  Cost Input page for the model.  Switches allow user to perform sensitivity analysis on rate design</v>
          </cell>
        </row>
        <row r="15">
          <cell r="C15">
            <v>1</v>
          </cell>
        </row>
        <row r="16">
          <cell r="C16">
            <v>1</v>
          </cell>
        </row>
        <row r="23">
          <cell r="C23" t="str">
            <v>PACIFIC GAS AND ELECTRIC COMPANY</v>
          </cell>
        </row>
        <row r="24">
          <cell r="C24" t="str">
            <v>January 2017 LT</v>
          </cell>
        </row>
        <row r="32">
          <cell r="C32">
            <v>2220764.47660785</v>
          </cell>
        </row>
        <row r="44">
          <cell r="C44" t="str">
            <v>January 2017 LT</v>
          </cell>
        </row>
        <row r="99">
          <cell r="C99">
            <v>0.0025</v>
          </cell>
        </row>
        <row r="126">
          <cell r="C126">
            <v>8</v>
          </cell>
        </row>
        <row r="156">
          <cell r="C156">
            <v>1</v>
          </cell>
        </row>
        <row r="325">
          <cell r="C325">
            <v>0</v>
          </cell>
        </row>
        <row r="326">
          <cell r="C326">
            <v>1.6</v>
          </cell>
        </row>
        <row r="328">
          <cell r="C328">
            <v>0.21</v>
          </cell>
        </row>
        <row r="332">
          <cell r="C332">
            <v>0.2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635">
          <cell r="C635">
            <v>0.195181497558561</v>
          </cell>
        </row>
        <row r="636">
          <cell r="C636">
            <v>0.0871851387949792</v>
          </cell>
        </row>
        <row r="854">
          <cell r="C85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42"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56"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70">
          <cell r="M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6">
          <cell r="D76" t="str">
            <v> </v>
          </cell>
        </row>
        <row r="77">
          <cell r="D77" t="str">
            <v> </v>
          </cell>
        </row>
        <row r="84">
          <cell r="M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98"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112">
          <cell r="V112">
            <v>0</v>
          </cell>
          <cell r="W112">
            <v>0</v>
          </cell>
          <cell r="X112">
            <v>0</v>
          </cell>
          <cell r="Y112">
            <v>0</v>
          </cell>
        </row>
        <row r="115">
          <cell r="D115">
            <v>500184.766092898</v>
          </cell>
          <cell r="E115">
            <v>66656.9730122386</v>
          </cell>
          <cell r="F115">
            <v>1426.13233850966</v>
          </cell>
          <cell r="G115">
            <v>57.9084065066289</v>
          </cell>
          <cell r="K115">
            <v>3529.09285276116</v>
          </cell>
          <cell r="L115">
            <v>200.639409674546</v>
          </cell>
          <cell r="N115">
            <v>1240.85413271268</v>
          </cell>
          <cell r="S115">
            <v>0</v>
          </cell>
          <cell r="U115">
            <v>0</v>
          </cell>
        </row>
        <row r="116">
          <cell r="D116">
            <v>332025.233907102</v>
          </cell>
          <cell r="E116">
            <v>106917.273779638</v>
          </cell>
          <cell r="F116">
            <v>4717.89696181859</v>
          </cell>
          <cell r="G116">
            <v>800.401005907531</v>
          </cell>
          <cell r="K116">
            <v>20328.8957301507</v>
          </cell>
          <cell r="L116">
            <v>7710.60005654976</v>
          </cell>
          <cell r="N116">
            <v>3414.06756386948</v>
          </cell>
          <cell r="S116">
            <v>93.4588963696852</v>
          </cell>
          <cell r="U116">
            <v>74.7671170957482</v>
          </cell>
        </row>
        <row r="126"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</row>
        <row r="129">
          <cell r="D129">
            <v>511308.851818713</v>
          </cell>
          <cell r="E129">
            <v>67732.9201390221</v>
          </cell>
          <cell r="F129">
            <v>1412.7786230177</v>
          </cell>
          <cell r="G129">
            <v>70.1588101452539</v>
          </cell>
          <cell r="K129">
            <v>3742.07720300766</v>
          </cell>
          <cell r="L129">
            <v>189.119182496417</v>
          </cell>
          <cell r="N129">
            <v>1222.80117115937</v>
          </cell>
          <cell r="S129">
            <v>0</v>
          </cell>
          <cell r="U129">
            <v>0</v>
          </cell>
        </row>
        <row r="130">
          <cell r="D130">
            <v>281077.184976532</v>
          </cell>
          <cell r="E130">
            <v>91002.9618728715</v>
          </cell>
          <cell r="F130">
            <v>3851.65122763377</v>
          </cell>
          <cell r="G130">
            <v>653.780330273719</v>
          </cell>
          <cell r="K130">
            <v>16493.3771267778</v>
          </cell>
          <cell r="L130">
            <v>6195.31471060997</v>
          </cell>
          <cell r="N130">
            <v>2825.41431049621</v>
          </cell>
          <cell r="S130">
            <v>85.9904422402818</v>
          </cell>
          <cell r="U130">
            <v>69.929027668569</v>
          </cell>
        </row>
        <row r="143">
          <cell r="D143">
            <v>505343.131400801</v>
          </cell>
          <cell r="E143">
            <v>67321.790200864</v>
          </cell>
          <cell r="F143">
            <v>1408.0002923964</v>
          </cell>
          <cell r="G143">
            <v>68.8598317093707</v>
          </cell>
          <cell r="H143" t="e">
            <v>#REF!</v>
          </cell>
          <cell r="I143" t="e">
            <v>#REF!</v>
          </cell>
          <cell r="J143" t="e">
            <v>#REF!</v>
          </cell>
          <cell r="K143">
            <v>3730.5035801799</v>
          </cell>
          <cell r="L143">
            <v>188.126159005696</v>
          </cell>
          <cell r="N143">
            <v>1216.80284815933</v>
          </cell>
          <cell r="S143">
            <v>0</v>
          </cell>
          <cell r="U143">
            <v>0</v>
          </cell>
        </row>
        <row r="144">
          <cell r="D144">
            <v>328201.067798285</v>
          </cell>
          <cell r="E144">
            <v>106952.361716527</v>
          </cell>
          <cell r="F144">
            <v>4783.71072657433</v>
          </cell>
          <cell r="G144">
            <v>796.853494790305</v>
          </cell>
          <cell r="H144" t="e">
            <v>#REF!</v>
          </cell>
          <cell r="I144" t="e">
            <v>#REF!</v>
          </cell>
          <cell r="J144" t="e">
            <v>#REF!</v>
          </cell>
          <cell r="K144">
            <v>20326.0163066437</v>
          </cell>
          <cell r="L144">
            <v>7809.9923634517</v>
          </cell>
          <cell r="N144">
            <v>3470.38443643346</v>
          </cell>
          <cell r="S144">
            <v>93.8020675691621</v>
          </cell>
          <cell r="U144">
            <v>75.6099909935015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9">
          <cell r="O9" t="str">
            <v>Allocation Group</v>
          </cell>
        </row>
        <row r="10">
          <cell r="O10">
            <v>1</v>
          </cell>
        </row>
        <row r="11">
          <cell r="O11" t="str">
            <v>Allocation Group</v>
          </cell>
        </row>
        <row r="12">
          <cell r="O12">
            <v>2</v>
          </cell>
          <cell r="AE12" t="str">
            <v>M</v>
          </cell>
        </row>
        <row r="13">
          <cell r="O13" t="str">
            <v>Allocation Group</v>
          </cell>
          <cell r="AE13" t="str">
            <v>AJ</v>
          </cell>
        </row>
        <row r="14">
          <cell r="O14">
            <v>3</v>
          </cell>
        </row>
        <row r="15">
          <cell r="O15" t="str">
            <v>Allocation Group</v>
          </cell>
        </row>
        <row r="16">
          <cell r="O16">
            <v>4</v>
          </cell>
        </row>
        <row r="17">
          <cell r="O17" t="str">
            <v>Allocation Group</v>
          </cell>
        </row>
        <row r="18">
          <cell r="E18">
            <v>0.013031</v>
          </cell>
          <cell r="O18">
            <v>5</v>
          </cell>
        </row>
        <row r="19">
          <cell r="O19" t="str">
            <v>Allocation Group</v>
          </cell>
        </row>
        <row r="20">
          <cell r="O20">
            <v>6</v>
          </cell>
        </row>
        <row r="21">
          <cell r="O21" t="str">
            <v>Allocation Group</v>
          </cell>
        </row>
        <row r="22">
          <cell r="O22">
            <v>7</v>
          </cell>
        </row>
        <row r="23">
          <cell r="O23" t="str">
            <v>Allocation Group</v>
          </cell>
        </row>
        <row r="24">
          <cell r="O24">
            <v>8</v>
          </cell>
        </row>
        <row r="25">
          <cell r="O25" t="str">
            <v>Allocation Group</v>
          </cell>
        </row>
        <row r="26">
          <cell r="O26">
            <v>9</v>
          </cell>
        </row>
        <row r="27">
          <cell r="O27" t="str">
            <v>Allocation Group</v>
          </cell>
        </row>
        <row r="28">
          <cell r="O28">
            <v>10</v>
          </cell>
        </row>
        <row r="29">
          <cell r="O29" t="str">
            <v>Allocation Group</v>
          </cell>
        </row>
        <row r="30">
          <cell r="O30">
            <v>11</v>
          </cell>
        </row>
        <row r="31">
          <cell r="O31" t="str">
            <v>Allocation Group</v>
          </cell>
        </row>
        <row r="32">
          <cell r="O32">
            <v>12</v>
          </cell>
        </row>
        <row r="33">
          <cell r="O33" t="str">
            <v>Allocation Group</v>
          </cell>
        </row>
        <row r="34">
          <cell r="O34">
            <v>13</v>
          </cell>
        </row>
        <row r="35">
          <cell r="O35" t="str">
            <v>Allocation Group</v>
          </cell>
        </row>
        <row r="36">
          <cell r="O36">
            <v>14</v>
          </cell>
        </row>
        <row r="37">
          <cell r="O37" t="str">
            <v>Allocation Group</v>
          </cell>
        </row>
        <row r="38">
          <cell r="O38">
            <v>15</v>
          </cell>
        </row>
        <row r="39">
          <cell r="O39" t="str">
            <v>Allocation Group</v>
          </cell>
        </row>
        <row r="40">
          <cell r="O40">
            <v>16</v>
          </cell>
        </row>
        <row r="41">
          <cell r="O41" t="str">
            <v>Allocation Group</v>
          </cell>
        </row>
        <row r="42">
          <cell r="O42">
            <v>17</v>
          </cell>
        </row>
        <row r="43">
          <cell r="O43" t="str">
            <v>Allocation Group</v>
          </cell>
        </row>
        <row r="44">
          <cell r="O44">
            <v>18</v>
          </cell>
        </row>
        <row r="45">
          <cell r="O45" t="str">
            <v>Allocation Group</v>
          </cell>
        </row>
        <row r="46">
          <cell r="O46">
            <v>19</v>
          </cell>
        </row>
        <row r="47">
          <cell r="O47" t="str">
            <v>Allocation Group</v>
          </cell>
        </row>
        <row r="48">
          <cell r="O48">
            <v>20</v>
          </cell>
        </row>
        <row r="49">
          <cell r="O49" t="str">
            <v>Allocation Group</v>
          </cell>
        </row>
        <row r="50">
          <cell r="O50">
            <v>21</v>
          </cell>
        </row>
        <row r="51">
          <cell r="O51" t="str">
            <v>Allocation Group</v>
          </cell>
        </row>
        <row r="52">
          <cell r="O52">
            <v>22</v>
          </cell>
        </row>
        <row r="53">
          <cell r="O53" t="str">
            <v>Allocation Group</v>
          </cell>
        </row>
        <row r="54">
          <cell r="O54">
            <v>23</v>
          </cell>
        </row>
        <row r="55">
          <cell r="O55" t="str">
            <v>Allocation Group</v>
          </cell>
        </row>
        <row r="56">
          <cell r="O56">
            <v>24</v>
          </cell>
        </row>
        <row r="57">
          <cell r="O57" t="str">
            <v>Allocation Group</v>
          </cell>
        </row>
        <row r="58">
          <cell r="O58">
            <v>25</v>
          </cell>
        </row>
        <row r="59">
          <cell r="O59" t="str">
            <v>Allocation Group</v>
          </cell>
        </row>
        <row r="60">
          <cell r="O60">
            <v>99</v>
          </cell>
        </row>
        <row r="119">
          <cell r="C119">
            <v>0.000836225276286433</v>
          </cell>
          <cell r="D119">
            <v>0.000840465955208387</v>
          </cell>
          <cell r="E119">
            <v>0.000841511069668925</v>
          </cell>
          <cell r="F119">
            <v>0.000925199838516615</v>
          </cell>
          <cell r="G119">
            <v>0.000982328302024126</v>
          </cell>
          <cell r="H119">
            <v>0.00103748732654396</v>
          </cell>
          <cell r="I119">
            <v>0.00105301092647188</v>
          </cell>
          <cell r="J119">
            <v>0.000998095536761324</v>
          </cell>
          <cell r="K119">
            <v>0.000997864994317975</v>
          </cell>
          <cell r="L119">
            <v>0.000962186487218455</v>
          </cell>
          <cell r="M119">
            <v>0.000900462446595669</v>
          </cell>
          <cell r="N119">
            <v>0.000866329925256273</v>
          </cell>
        </row>
        <row r="120">
          <cell r="C120">
            <v>0.000834624459479988</v>
          </cell>
          <cell r="D120">
            <v>0.000838857638693486</v>
          </cell>
          <cell r="E120">
            <v>0.000843055358734249</v>
          </cell>
          <cell r="F120">
            <v>0.000926830121899369</v>
          </cell>
          <cell r="G120">
            <v>0.000982299072255273</v>
          </cell>
          <cell r="H120">
            <v>0.00103746196306976</v>
          </cell>
          <cell r="I120">
            <v>0.00105303415809679</v>
          </cell>
          <cell r="J120">
            <v>0.000996461502664222</v>
          </cell>
          <cell r="K120">
            <v>0.000992835382259111</v>
          </cell>
          <cell r="L120">
            <v>0.000960568627666717</v>
          </cell>
          <cell r="M120">
            <v>0.000902122994022623</v>
          </cell>
          <cell r="N120">
            <v>0.000867961958282244</v>
          </cell>
        </row>
        <row r="126">
          <cell r="I126">
            <v>1</v>
          </cell>
          <cell r="J126" t="str">
            <v>Residential (Unadjusted)</v>
          </cell>
        </row>
        <row r="127">
          <cell r="I127">
            <v>2</v>
          </cell>
          <cell r="J127" t="str">
            <v>Small Commercial</v>
          </cell>
        </row>
        <row r="128">
          <cell r="I128">
            <v>3</v>
          </cell>
          <cell r="J128" t="str">
            <v>Large Commercial</v>
          </cell>
        </row>
        <row r="129">
          <cell r="I129">
            <v>4</v>
          </cell>
          <cell r="J129" t="str">
            <v>Core NGV</v>
          </cell>
        </row>
        <row r="130">
          <cell r="I130">
            <v>5</v>
          </cell>
          <cell r="J130" t="str">
            <v>Available</v>
          </cell>
        </row>
        <row r="131">
          <cell r="I131">
            <v>6</v>
          </cell>
          <cell r="J131" t="str">
            <v>Available</v>
          </cell>
        </row>
        <row r="132">
          <cell r="I132">
            <v>7</v>
          </cell>
          <cell r="J132" t="str">
            <v>Industrial Distribution</v>
          </cell>
        </row>
        <row r="133">
          <cell r="I133">
            <v>8</v>
          </cell>
          <cell r="J133" t="str">
            <v>Industrial Transmission</v>
          </cell>
        </row>
        <row r="134">
          <cell r="I134">
            <v>9</v>
          </cell>
          <cell r="J134" t="str">
            <v>Industrial Backbone</v>
          </cell>
        </row>
        <row r="135">
          <cell r="I135">
            <v>10</v>
          </cell>
          <cell r="J135" t="str">
            <v>Noncore NGV</v>
          </cell>
        </row>
        <row r="136">
          <cell r="I136">
            <v>11</v>
          </cell>
          <cell r="J136" t="str">
            <v>Available</v>
          </cell>
        </row>
        <row r="137">
          <cell r="I137">
            <v>12</v>
          </cell>
          <cell r="J137" t="str">
            <v>EG</v>
          </cell>
        </row>
        <row r="138">
          <cell r="I138">
            <v>13</v>
          </cell>
          <cell r="J138" t="str">
            <v>Available</v>
          </cell>
        </row>
        <row r="139">
          <cell r="I139">
            <v>14</v>
          </cell>
          <cell r="J139" t="str">
            <v>Available</v>
          </cell>
        </row>
        <row r="140">
          <cell r="I140">
            <v>15</v>
          </cell>
          <cell r="J140" t="str">
            <v>Available</v>
          </cell>
        </row>
        <row r="141">
          <cell r="I141">
            <v>16</v>
          </cell>
          <cell r="J141" t="str">
            <v>Available</v>
          </cell>
        </row>
        <row r="142">
          <cell r="I142">
            <v>17</v>
          </cell>
          <cell r="J142" t="str">
            <v>Available</v>
          </cell>
        </row>
        <row r="143">
          <cell r="I143">
            <v>18</v>
          </cell>
          <cell r="J143" t="str">
            <v>   PALO ALTO</v>
          </cell>
        </row>
        <row r="144">
          <cell r="I144">
            <v>19</v>
          </cell>
          <cell r="J144" t="str">
            <v>   COALINGA</v>
          </cell>
        </row>
        <row r="145">
          <cell r="I145">
            <v>20</v>
          </cell>
          <cell r="J145" t="str">
            <v>   WEST COAST-CASTLE</v>
          </cell>
        </row>
        <row r="146">
          <cell r="I146">
            <v>21</v>
          </cell>
          <cell r="J146" t="str">
            <v>   WEST COAST-MATHER</v>
          </cell>
        </row>
        <row r="147">
          <cell r="I147">
            <v>22</v>
          </cell>
          <cell r="J147" t="str">
            <v>    ISLAND ENERGY</v>
          </cell>
        </row>
        <row r="148">
          <cell r="I148">
            <v>23</v>
          </cell>
          <cell r="J148" t="str">
            <v>   ALPINE</v>
          </cell>
        </row>
        <row r="149">
          <cell r="I149">
            <v>24</v>
          </cell>
          <cell r="J149" t="str">
            <v>Available</v>
          </cell>
        </row>
        <row r="150">
          <cell r="I150">
            <v>25</v>
          </cell>
          <cell r="J150" t="str">
            <v>Available</v>
          </cell>
        </row>
        <row r="151">
          <cell r="I151">
            <v>99</v>
          </cell>
          <cell r="J151" t="str">
            <v>G-10 Adjustment Calc.</v>
          </cell>
        </row>
        <row r="284">
          <cell r="B284" t="str">
            <v>Allocation Group</v>
          </cell>
          <cell r="C284" t="str">
            <v>Class</v>
          </cell>
          <cell r="D284">
            <v>40360</v>
          </cell>
          <cell r="E284">
            <v>40391</v>
          </cell>
          <cell r="F284">
            <v>40422</v>
          </cell>
          <cell r="G284">
            <v>40453</v>
          </cell>
          <cell r="H284">
            <v>40484</v>
          </cell>
          <cell r="I284">
            <v>40515</v>
          </cell>
          <cell r="J284">
            <v>40546</v>
          </cell>
          <cell r="K284">
            <v>40577</v>
          </cell>
          <cell r="L284">
            <v>40608</v>
          </cell>
          <cell r="M284">
            <v>40639</v>
          </cell>
          <cell r="N284">
            <v>40670</v>
          </cell>
          <cell r="O284">
            <v>40701</v>
          </cell>
          <cell r="P284" t="str">
            <v>Summer</v>
          </cell>
          <cell r="Q284" t="str">
            <v>Winter</v>
          </cell>
          <cell r="S284" t="str">
            <v>Allocation Group</v>
          </cell>
          <cell r="T284" t="str">
            <v>Class</v>
          </cell>
          <cell r="U284">
            <v>40360</v>
          </cell>
          <cell r="V284">
            <v>40391</v>
          </cell>
          <cell r="W284">
            <v>40422</v>
          </cell>
          <cell r="X284">
            <v>40453</v>
          </cell>
          <cell r="Y284">
            <v>40484</v>
          </cell>
          <cell r="Z284">
            <v>40515</v>
          </cell>
          <cell r="AA284">
            <v>40546</v>
          </cell>
          <cell r="AB284">
            <v>40577</v>
          </cell>
          <cell r="AC284">
            <v>40608</v>
          </cell>
          <cell r="AD284">
            <v>40639</v>
          </cell>
          <cell r="AE284">
            <v>40670</v>
          </cell>
          <cell r="AF284">
            <v>40701</v>
          </cell>
          <cell r="AG284" t="str">
            <v>Summer</v>
          </cell>
          <cell r="AH284" t="str">
            <v>Winter</v>
          </cell>
        </row>
        <row r="285">
          <cell r="B285">
            <v>1</v>
          </cell>
          <cell r="C285" t="str">
            <v>  RESIDENTIAL IM BUNDLED</v>
          </cell>
          <cell r="D285">
            <v>69630.8220113521</v>
          </cell>
          <cell r="E285">
            <v>67853.2587577947</v>
          </cell>
          <cell r="F285">
            <v>72612.4569710412</v>
          </cell>
          <cell r="G285">
            <v>103250.582085609</v>
          </cell>
          <cell r="H285">
            <v>182435.286794607</v>
          </cell>
          <cell r="I285">
            <v>296221.369167998</v>
          </cell>
          <cell r="J285">
            <v>299482.769922242</v>
          </cell>
          <cell r="K285">
            <v>203377.854432334</v>
          </cell>
          <cell r="L285">
            <v>180380.286891831</v>
          </cell>
          <cell r="M285">
            <v>138589.292168392</v>
          </cell>
          <cell r="N285">
            <v>99100.1549054439</v>
          </cell>
          <cell r="O285">
            <v>76422.9800489087</v>
          </cell>
          <cell r="P285">
            <v>627459.546948542</v>
          </cell>
          <cell r="Q285">
            <v>1161897.56720901</v>
          </cell>
          <cell r="S285">
            <v>1</v>
          </cell>
          <cell r="T285" t="str">
            <v>  RESIDENTIAL IM BUNDLED</v>
          </cell>
          <cell r="U285">
            <v>69698.4638642552</v>
          </cell>
          <cell r="V285">
            <v>67916.9815652135</v>
          </cell>
          <cell r="W285">
            <v>72674.8293994796</v>
          </cell>
          <cell r="X285">
            <v>103333.551573653</v>
          </cell>
          <cell r="Y285">
            <v>204637.283864191</v>
          </cell>
          <cell r="Z285">
            <v>352366.648928337</v>
          </cell>
          <cell r="AA285">
            <v>369084.602876478</v>
          </cell>
          <cell r="AB285">
            <v>266132.705779782</v>
          </cell>
          <cell r="AC285">
            <v>195078.052923659</v>
          </cell>
          <cell r="AD285">
            <v>138722.938866552</v>
          </cell>
          <cell r="AE285">
            <v>99208.0855066208</v>
          </cell>
          <cell r="AF285">
            <v>76510.8987680785</v>
          </cell>
          <cell r="AG285">
            <v>628065.749543852</v>
          </cell>
          <cell r="AH285">
            <v>1387299.29437245</v>
          </cell>
        </row>
        <row r="286">
          <cell r="B286">
            <v>1</v>
          </cell>
          <cell r="C286" t="str">
            <v>  RES IM TRANS</v>
          </cell>
          <cell r="D286">
            <v>525.84317786732</v>
          </cell>
          <cell r="E286">
            <v>512.41929754293</v>
          </cell>
          <cell r="F286">
            <v>548.360415158458</v>
          </cell>
          <cell r="G286">
            <v>779.734758679592</v>
          </cell>
          <cell r="H286">
            <v>1377.72673592042</v>
          </cell>
          <cell r="I286">
            <v>2237.01578792668</v>
          </cell>
          <cell r="J286">
            <v>2261.66848258983</v>
          </cell>
          <cell r="K286">
            <v>1535.87240855006</v>
          </cell>
          <cell r="L286">
            <v>1362.21173640013</v>
          </cell>
          <cell r="M286">
            <v>1046.60995161951</v>
          </cell>
          <cell r="N286">
            <v>748.390112301451</v>
          </cell>
          <cell r="O286">
            <v>577.136002480997</v>
          </cell>
          <cell r="P286">
            <v>4738.49371565026</v>
          </cell>
          <cell r="Q286">
            <v>8774.49515138712</v>
          </cell>
          <cell r="S286">
            <v>1</v>
          </cell>
          <cell r="T286" t="str">
            <v>  RES IM TRANS</v>
          </cell>
          <cell r="U286">
            <v>526.328498475068</v>
          </cell>
          <cell r="V286">
            <v>512.87567118812</v>
          </cell>
          <cell r="W286">
            <v>548.804833106262</v>
          </cell>
          <cell r="X286">
            <v>780.323570482825</v>
          </cell>
          <cell r="Y286">
            <v>1545.31946616812</v>
          </cell>
          <cell r="Z286">
            <v>2660.89760431488</v>
          </cell>
          <cell r="AA286">
            <v>2787.14493838546</v>
          </cell>
          <cell r="AB286">
            <v>2009.70288562539</v>
          </cell>
          <cell r="AC286">
            <v>1473.1334230464</v>
          </cell>
          <cell r="AD286">
            <v>1047.56832012625</v>
          </cell>
          <cell r="AE286">
            <v>749.168929337989</v>
          </cell>
          <cell r="AF286">
            <v>577.77195027816</v>
          </cell>
          <cell r="AG286">
            <v>4742.84177299468</v>
          </cell>
          <cell r="AH286">
            <v>10476.1983175402</v>
          </cell>
        </row>
        <row r="287">
          <cell r="B287">
            <v>1</v>
          </cell>
          <cell r="C287" t="str">
            <v>  RESIDENTIAL MM BUNDLED</v>
          </cell>
          <cell r="D287">
            <v>12012.6439391338</v>
          </cell>
          <cell r="E287">
            <v>11333.2744696605</v>
          </cell>
          <cell r="F287">
            <v>12177.7759777064</v>
          </cell>
          <cell r="G287">
            <v>11766.6966724669</v>
          </cell>
          <cell r="H287">
            <v>20646.4286024526</v>
          </cell>
          <cell r="I287">
            <v>23162.4051758176</v>
          </cell>
          <cell r="J287">
            <v>19019.7688374739</v>
          </cell>
          <cell r="K287">
            <v>22487.4478134508</v>
          </cell>
          <cell r="L287">
            <v>17517.4339377823</v>
          </cell>
          <cell r="M287">
            <v>16698.2627798543</v>
          </cell>
          <cell r="N287">
            <v>12967.3727858967</v>
          </cell>
          <cell r="O287">
            <v>11495.3613941586</v>
          </cell>
          <cell r="P287">
            <v>88451.3880188772</v>
          </cell>
          <cell r="Q287">
            <v>102833.484366977</v>
          </cell>
          <cell r="S287">
            <v>1</v>
          </cell>
          <cell r="T287" t="str">
            <v>  RESIDENTIAL MM BUNDLED</v>
          </cell>
          <cell r="U287">
            <v>12024.3087069782</v>
          </cell>
          <cell r="V287">
            <v>11343.9133777839</v>
          </cell>
          <cell r="W287">
            <v>12188.2315980909</v>
          </cell>
          <cell r="X287">
            <v>11776.1474499717</v>
          </cell>
          <cell r="Y287">
            <v>23159.0477706982</v>
          </cell>
          <cell r="Z287">
            <v>27552.5603967865</v>
          </cell>
          <cell r="AA287">
            <v>23440.0780194692</v>
          </cell>
          <cell r="AB287">
            <v>29426.2358360277</v>
          </cell>
          <cell r="AC287">
            <v>18944.7824711024</v>
          </cell>
          <cell r="AD287">
            <v>16714.3588664922</v>
          </cell>
          <cell r="AE287">
            <v>12981.4904751833</v>
          </cell>
          <cell r="AF287">
            <v>11508.5813415086</v>
          </cell>
          <cell r="AG287">
            <v>88537.0318160088</v>
          </cell>
          <cell r="AH287">
            <v>122522.704494084</v>
          </cell>
        </row>
        <row r="288">
          <cell r="B288">
            <v>1</v>
          </cell>
          <cell r="C288" t="str">
            <v>  RES MM TRANS</v>
          </cell>
          <cell r="D288">
            <v>1195.83041169977</v>
          </cell>
          <cell r="E288">
            <v>1128.20089306088</v>
          </cell>
          <cell r="F288">
            <v>1212.26956771945</v>
          </cell>
          <cell r="G288">
            <v>1171.34607050689</v>
          </cell>
          <cell r="H288">
            <v>2055.30116340688</v>
          </cell>
          <cell r="I288">
            <v>2305.75239445747</v>
          </cell>
          <cell r="J288">
            <v>1893.38316687372</v>
          </cell>
          <cell r="K288">
            <v>2238.55640954795</v>
          </cell>
          <cell r="L288">
            <v>1743.82246264697</v>
          </cell>
          <cell r="M288">
            <v>1662.27442766797</v>
          </cell>
          <cell r="N288">
            <v>1290.86852581407</v>
          </cell>
          <cell r="O288">
            <v>1144.33482867782</v>
          </cell>
          <cell r="P288">
            <v>8805.12472514685</v>
          </cell>
          <cell r="Q288">
            <v>10236.815596933</v>
          </cell>
          <cell r="S288">
            <v>1</v>
          </cell>
          <cell r="T288" t="str">
            <v>  RES MM TRANS</v>
          </cell>
          <cell r="U288">
            <v>1196.93423487467</v>
          </cell>
          <cell r="V288">
            <v>1129.20583514592</v>
          </cell>
          <cell r="W288">
            <v>1213.2521979794</v>
          </cell>
          <cell r="X288">
            <v>1172.23074791182</v>
          </cell>
          <cell r="Y288">
            <v>2305.31730324106</v>
          </cell>
          <cell r="Z288">
            <v>2742.65912662467</v>
          </cell>
          <cell r="AA288">
            <v>2333.29243309467</v>
          </cell>
          <cell r="AB288">
            <v>2929.17158719722</v>
          </cell>
          <cell r="AC288">
            <v>1885.81804040099</v>
          </cell>
          <cell r="AD288">
            <v>1663.79675610266</v>
          </cell>
          <cell r="AE288">
            <v>1292.21203358537</v>
          </cell>
          <cell r="AF288">
            <v>1145.59591391543</v>
          </cell>
          <cell r="AG288">
            <v>8813.22771951529</v>
          </cell>
          <cell r="AH288">
            <v>12196.2584905586</v>
          </cell>
        </row>
        <row r="289">
          <cell r="B289">
            <v>2</v>
          </cell>
          <cell r="C289" t="str">
            <v>  SML COM BUNDLED</v>
          </cell>
          <cell r="D289">
            <v>30675.0622993487</v>
          </cell>
          <cell r="E289">
            <v>31332.0064008203</v>
          </cell>
          <cell r="F289">
            <v>33518.4532278268</v>
          </cell>
          <cell r="G289">
            <v>39831.6019432893</v>
          </cell>
          <cell r="H289">
            <v>56594.2001319184</v>
          </cell>
          <cell r="I289">
            <v>75514.0738575814</v>
          </cell>
          <cell r="J289">
            <v>77854.0328734841</v>
          </cell>
          <cell r="K289">
            <v>61573.1806042247</v>
          </cell>
          <cell r="L289">
            <v>56161.3140723148</v>
          </cell>
          <cell r="M289">
            <v>47132.9045662729</v>
          </cell>
          <cell r="N289">
            <v>38219.4000739852</v>
          </cell>
          <cell r="O289">
            <v>32546.3295100174</v>
          </cell>
          <cell r="P289">
            <v>253255.758021561</v>
          </cell>
          <cell r="Q289">
            <v>327696.801539523</v>
          </cell>
          <cell r="S289">
            <v>2</v>
          </cell>
          <cell r="T289" t="str">
            <v>  SML COM BUNDLED</v>
          </cell>
          <cell r="U289">
            <v>30625.5764874806</v>
          </cell>
          <cell r="V289">
            <v>31283.5529574997</v>
          </cell>
          <cell r="W289">
            <v>33463.7663310989</v>
          </cell>
          <cell r="X289">
            <v>39764.8221909409</v>
          </cell>
          <cell r="Y289">
            <v>61049.9176313197</v>
          </cell>
          <cell r="Z289">
            <v>86093.0731537001</v>
          </cell>
          <cell r="AA289">
            <v>91166.0109113615</v>
          </cell>
          <cell r="AB289">
            <v>75259.5872893691</v>
          </cell>
          <cell r="AC289">
            <v>59538.3762245508</v>
          </cell>
          <cell r="AD289">
            <v>47041.1816671128</v>
          </cell>
          <cell r="AE289">
            <v>38146.1713494616</v>
          </cell>
          <cell r="AF289">
            <v>32481.9057745384</v>
          </cell>
          <cell r="AG289">
            <v>252806.976758133</v>
          </cell>
          <cell r="AH289">
            <v>373106.965210301</v>
          </cell>
        </row>
        <row r="290">
          <cell r="B290">
            <v>2</v>
          </cell>
          <cell r="C290" t="str">
            <v>  SML COM TRANS</v>
          </cell>
          <cell r="D290">
            <v>11078.4760433878</v>
          </cell>
          <cell r="E290">
            <v>11315.7352026024</v>
          </cell>
          <cell r="F290">
            <v>12105.3831112767</v>
          </cell>
          <cell r="G290">
            <v>14385.4132582433</v>
          </cell>
          <cell r="H290">
            <v>20439.3224775771</v>
          </cell>
          <cell r="I290">
            <v>27272.3442256089</v>
          </cell>
          <cell r="J290">
            <v>28117.433948564</v>
          </cell>
          <cell r="K290">
            <v>22237.5100523783</v>
          </cell>
          <cell r="L290">
            <v>20282.983175181</v>
          </cell>
          <cell r="M290">
            <v>17022.3209001869</v>
          </cell>
          <cell r="N290">
            <v>13803.1572350316</v>
          </cell>
          <cell r="O290">
            <v>11754.2950119645</v>
          </cell>
          <cell r="P290">
            <v>91464.7807626933</v>
          </cell>
          <cell r="Q290">
            <v>118349.593879309</v>
          </cell>
          <cell r="S290">
            <v>2</v>
          </cell>
          <cell r="T290" t="str">
            <v>  SML COM TRANS</v>
          </cell>
          <cell r="U290">
            <v>11060.6039564164</v>
          </cell>
          <cell r="V290">
            <v>11298.2359614987</v>
          </cell>
          <cell r="W290">
            <v>12085.6326224472</v>
          </cell>
          <cell r="X290">
            <v>14361.2953647129</v>
          </cell>
          <cell r="Y290">
            <v>22048.5306053881</v>
          </cell>
          <cell r="Z290">
            <v>31093.0109652998</v>
          </cell>
          <cell r="AA290">
            <v>32925.1317567559</v>
          </cell>
          <cell r="AB290">
            <v>27180.4349306321</v>
          </cell>
          <cell r="AC290">
            <v>21502.6286900126</v>
          </cell>
          <cell r="AD290">
            <v>16989.1946450205</v>
          </cell>
          <cell r="AE290">
            <v>13776.7102579267</v>
          </cell>
          <cell r="AF290">
            <v>11731.0280075436</v>
          </cell>
          <cell r="AG290">
            <v>91302.700815566</v>
          </cell>
          <cell r="AH290">
            <v>134749.736948088</v>
          </cell>
        </row>
        <row r="291">
          <cell r="B291">
            <v>3</v>
          </cell>
          <cell r="C291" t="str">
            <v>  LRG COM BUNDLED</v>
          </cell>
          <cell r="D291">
            <v>3604.51537950329</v>
          </cell>
          <cell r="E291">
            <v>4222.10613944527</v>
          </cell>
          <cell r="F291">
            <v>4701.90301521293</v>
          </cell>
          <cell r="G291">
            <v>4807.51072310859</v>
          </cell>
          <cell r="H291">
            <v>4171.32581923596</v>
          </cell>
          <cell r="I291">
            <v>4241.81957281818</v>
          </cell>
          <cell r="J291">
            <v>4286.73715438633</v>
          </cell>
          <cell r="K291">
            <v>3955.11790240834</v>
          </cell>
          <cell r="L291">
            <v>4064.85165841226</v>
          </cell>
          <cell r="M291">
            <v>4269.28364226955</v>
          </cell>
          <cell r="N291">
            <v>3840.52669374318</v>
          </cell>
          <cell r="O291">
            <v>3596.05474665275</v>
          </cell>
          <cell r="P291">
            <v>29041.9003399356</v>
          </cell>
          <cell r="Q291">
            <v>20719.8521072611</v>
          </cell>
          <cell r="S291">
            <v>3</v>
          </cell>
          <cell r="T291" t="str">
            <v>  LRG COM BUNDLED</v>
          </cell>
          <cell r="U291">
            <v>3731.67838129636</v>
          </cell>
          <cell r="V291">
            <v>4371.05700635898</v>
          </cell>
          <cell r="W291">
            <v>4867.78054342499</v>
          </cell>
          <cell r="X291">
            <v>5040.23721553875</v>
          </cell>
          <cell r="Y291">
            <v>4371.15680912207</v>
          </cell>
          <cell r="Z291">
            <v>4453.8036215813</v>
          </cell>
          <cell r="AA291">
            <v>4635.01113921442</v>
          </cell>
          <cell r="AB291">
            <v>4307.25348846098</v>
          </cell>
          <cell r="AC291">
            <v>4384.61823576702</v>
          </cell>
          <cell r="AD291">
            <v>4506.02109757352</v>
          </cell>
          <cell r="AE291">
            <v>4054.12057188463</v>
          </cell>
          <cell r="AF291">
            <v>3796.29253445156</v>
          </cell>
          <cell r="AG291">
            <v>30367.1873505288</v>
          </cell>
          <cell r="AH291">
            <v>22151.8432941458</v>
          </cell>
        </row>
        <row r="292">
          <cell r="B292">
            <v>3</v>
          </cell>
          <cell r="C292" t="str">
            <v>  LRG COM TRANS</v>
          </cell>
          <cell r="D292">
            <v>1795.02695843468</v>
          </cell>
          <cell r="E292">
            <v>2102.58343875376</v>
          </cell>
          <cell r="F292">
            <v>2341.51939432578</v>
          </cell>
          <cell r="G292">
            <v>2394.11139705912</v>
          </cell>
          <cell r="H292">
            <v>2077.29514500642</v>
          </cell>
          <cell r="I292">
            <v>2112.40060989107</v>
          </cell>
          <cell r="J292">
            <v>2134.76929509103</v>
          </cell>
          <cell r="K292">
            <v>1969.62490408043</v>
          </cell>
          <cell r="L292">
            <v>2024.27165393129</v>
          </cell>
          <cell r="M292">
            <v>2126.07755113368</v>
          </cell>
          <cell r="N292">
            <v>1912.55917204797</v>
          </cell>
          <cell r="O292">
            <v>1790.81361421135</v>
          </cell>
          <cell r="P292">
            <v>14462.6915259663</v>
          </cell>
          <cell r="Q292">
            <v>10318.3616080002</v>
          </cell>
          <cell r="S292">
            <v>3</v>
          </cell>
          <cell r="T292" t="str">
            <v>  LRG COM TRANS</v>
          </cell>
          <cell r="U292">
            <v>1858.35336775784</v>
          </cell>
          <cell r="V292">
            <v>2176.76007373573</v>
          </cell>
          <cell r="W292">
            <v>2424.12540472937</v>
          </cell>
          <cell r="X292">
            <v>2510.00778918706</v>
          </cell>
          <cell r="Y292">
            <v>2176.8097749109</v>
          </cell>
          <cell r="Z292">
            <v>2217.96738995024</v>
          </cell>
          <cell r="AA292">
            <v>2308.20764279314</v>
          </cell>
          <cell r="AB292">
            <v>2144.98630594404</v>
          </cell>
          <cell r="AC292">
            <v>2183.51348433716</v>
          </cell>
          <cell r="AD292">
            <v>2243.97137862524</v>
          </cell>
          <cell r="AE292">
            <v>2018.92763744577</v>
          </cell>
          <cell r="AF292">
            <v>1890.53082702727</v>
          </cell>
          <cell r="AG292">
            <v>15122.6764785083</v>
          </cell>
          <cell r="AH292">
            <v>11031.4845979355</v>
          </cell>
        </row>
        <row r="293">
          <cell r="B293">
            <v>2</v>
          </cell>
          <cell r="C293" t="str">
            <v>  CORE INTERDEPARTMENTAL - GNR1</v>
          </cell>
          <cell r="D293">
            <v>50.3529969560434</v>
          </cell>
          <cell r="E293">
            <v>51.9956906914587</v>
          </cell>
          <cell r="F293">
            <v>60.6433438383965</v>
          </cell>
          <cell r="G293">
            <v>100.611804916972</v>
          </cell>
          <cell r="H293">
            <v>164.073569454629</v>
          </cell>
          <cell r="I293">
            <v>253.008295720725</v>
          </cell>
          <cell r="J293">
            <v>260.801999130341</v>
          </cell>
          <cell r="K293">
            <v>217.44150779601</v>
          </cell>
          <cell r="L293">
            <v>159.892109618145</v>
          </cell>
          <cell r="M293">
            <v>128.397147560811</v>
          </cell>
          <cell r="N293">
            <v>82.1625875274394</v>
          </cell>
          <cell r="O293">
            <v>60.6189467890273</v>
          </cell>
          <cell r="P293">
            <v>534.782518280149</v>
          </cell>
          <cell r="Q293">
            <v>1055.21748171985</v>
          </cell>
          <cell r="S293">
            <v>2</v>
          </cell>
          <cell r="T293" t="str">
            <v>  CORE INTERDEPARTMENTAL - GNR1</v>
          </cell>
          <cell r="U293">
            <v>50.3529969560434</v>
          </cell>
          <cell r="V293">
            <v>51.9956906914587</v>
          </cell>
          <cell r="W293">
            <v>60.6433438383965</v>
          </cell>
          <cell r="X293">
            <v>100.611804916972</v>
          </cell>
          <cell r="Y293">
            <v>164.073569454629</v>
          </cell>
          <cell r="Z293">
            <v>253.008295720725</v>
          </cell>
          <cell r="AA293">
            <v>260.801999130341</v>
          </cell>
          <cell r="AB293">
            <v>217.44150779601</v>
          </cell>
          <cell r="AC293">
            <v>159.892109618145</v>
          </cell>
          <cell r="AD293">
            <v>128.397147560811</v>
          </cell>
          <cell r="AE293">
            <v>82.1625875274394</v>
          </cell>
          <cell r="AF293">
            <v>60.6189467890273</v>
          </cell>
          <cell r="AG293">
            <v>534.782518280149</v>
          </cell>
          <cell r="AH293">
            <v>1055.21748171985</v>
          </cell>
        </row>
        <row r="294">
          <cell r="B294">
            <v>3</v>
          </cell>
          <cell r="C294" t="str">
            <v>  CORE INTERDEPARTMENTAL - GNR2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>
            <v>3</v>
          </cell>
          <cell r="T294" t="str">
            <v>  CORE INTERDEPARTMENTAL - GNR2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</row>
        <row r="295">
          <cell r="B295">
            <v>4</v>
          </cell>
          <cell r="C295" t="str">
            <v>  NGV1--INTERDEPARTMENTAL</v>
          </cell>
          <cell r="D295">
            <v>95.5986805058187</v>
          </cell>
          <cell r="E295">
            <v>95.9021181700093</v>
          </cell>
          <cell r="F295">
            <v>96.2055558341998</v>
          </cell>
          <cell r="G295">
            <v>96.5089934983904</v>
          </cell>
          <cell r="H295">
            <v>96.812431162581</v>
          </cell>
          <cell r="I295">
            <v>97.1158688267715</v>
          </cell>
          <cell r="J295">
            <v>97.4193064909621</v>
          </cell>
          <cell r="K295">
            <v>97.7227441551526</v>
          </cell>
          <cell r="L295">
            <v>98.0261818193432</v>
          </cell>
          <cell r="M295">
            <v>98.3296194835337</v>
          </cell>
          <cell r="N295">
            <v>98.6330571477243</v>
          </cell>
          <cell r="O295">
            <v>98.9364948119149</v>
          </cell>
          <cell r="P295">
            <v>680.114519451591</v>
          </cell>
          <cell r="Q295">
            <v>487.09653245481</v>
          </cell>
          <cell r="S295">
            <v>4</v>
          </cell>
          <cell r="T295" t="str">
            <v>  NGV1--INTERDEPARTMENTAL</v>
          </cell>
          <cell r="U295">
            <v>95.5986805058187</v>
          </cell>
          <cell r="V295">
            <v>95.9021181700093</v>
          </cell>
          <cell r="W295">
            <v>96.2055558341998</v>
          </cell>
          <cell r="X295">
            <v>96.5089934983904</v>
          </cell>
          <cell r="Y295">
            <v>96.812431162581</v>
          </cell>
          <cell r="Z295">
            <v>97.1158688267715</v>
          </cell>
          <cell r="AA295">
            <v>97.4193064909621</v>
          </cell>
          <cell r="AB295">
            <v>97.7227441551526</v>
          </cell>
          <cell r="AC295">
            <v>98.0261818193432</v>
          </cell>
          <cell r="AD295">
            <v>98.3296194835337</v>
          </cell>
          <cell r="AE295">
            <v>98.6330571477243</v>
          </cell>
          <cell r="AF295">
            <v>98.9364948119149</v>
          </cell>
          <cell r="AG295">
            <v>680.114519451591</v>
          </cell>
          <cell r="AH295">
            <v>487.09653245481</v>
          </cell>
        </row>
        <row r="296">
          <cell r="B296">
            <v>4</v>
          </cell>
          <cell r="C296" t="str">
            <v>  NGV1--NON-INTERDEPARTMENTAL</v>
          </cell>
          <cell r="D296">
            <v>1359.59512359142</v>
          </cell>
          <cell r="E296">
            <v>1363.91058449908</v>
          </cell>
          <cell r="F296">
            <v>1368.22604540675</v>
          </cell>
          <cell r="G296">
            <v>1372.54150631442</v>
          </cell>
          <cell r="H296">
            <v>1376.85696722209</v>
          </cell>
          <cell r="I296">
            <v>1381.17242812975</v>
          </cell>
          <cell r="J296">
            <v>1385.48788903742</v>
          </cell>
          <cell r="K296">
            <v>1389.80334994509</v>
          </cell>
          <cell r="L296">
            <v>1394.11881085276</v>
          </cell>
          <cell r="M296">
            <v>1398.43427176042</v>
          </cell>
          <cell r="N296">
            <v>1402.74973266809</v>
          </cell>
          <cell r="O296">
            <v>1407.06519357576</v>
          </cell>
          <cell r="P296">
            <v>9672.52245781594</v>
          </cell>
          <cell r="Q296">
            <v>6927.4394451871</v>
          </cell>
          <cell r="S296">
            <v>4</v>
          </cell>
          <cell r="T296" t="str">
            <v>  NGV1--NON-INTERDEPARTMENTAL</v>
          </cell>
          <cell r="U296">
            <v>1359.59512359142</v>
          </cell>
          <cell r="V296">
            <v>1363.91058449908</v>
          </cell>
          <cell r="W296">
            <v>1368.22604540675</v>
          </cell>
          <cell r="X296">
            <v>1372.54150631442</v>
          </cell>
          <cell r="Y296">
            <v>1376.85696722209</v>
          </cell>
          <cell r="Z296">
            <v>1381.17242812975</v>
          </cell>
          <cell r="AA296">
            <v>1385.48788903742</v>
          </cell>
          <cell r="AB296">
            <v>1389.80334994509</v>
          </cell>
          <cell r="AC296">
            <v>1394.11881085276</v>
          </cell>
          <cell r="AD296">
            <v>1398.43427176042</v>
          </cell>
          <cell r="AE296">
            <v>1402.74973266809</v>
          </cell>
          <cell r="AF296">
            <v>1407.06519357576</v>
          </cell>
          <cell r="AG296">
            <v>9672.52245781594</v>
          </cell>
          <cell r="AH296">
            <v>6927.4394451871</v>
          </cell>
        </row>
        <row r="297">
          <cell r="B297">
            <v>4</v>
          </cell>
          <cell r="C297" t="str">
            <v>  NGV2--NON-INTERDEPARTMENTAL</v>
          </cell>
          <cell r="D297">
            <v>201.044451506767</v>
          </cell>
          <cell r="E297">
            <v>201.682582267996</v>
          </cell>
          <cell r="F297">
            <v>202.320713029225</v>
          </cell>
          <cell r="G297">
            <v>202.958843790454</v>
          </cell>
          <cell r="H297">
            <v>203.596974551683</v>
          </cell>
          <cell r="I297">
            <v>204.235105312913</v>
          </cell>
          <cell r="J297">
            <v>204.873236074142</v>
          </cell>
          <cell r="K297">
            <v>205.511366835371</v>
          </cell>
          <cell r="L297">
            <v>206.1494975966</v>
          </cell>
          <cell r="M297">
            <v>206.787628357829</v>
          </cell>
          <cell r="N297">
            <v>207.425759119059</v>
          </cell>
          <cell r="O297">
            <v>208.063889880288</v>
          </cell>
          <cell r="P297">
            <v>1430.28386795162</v>
          </cell>
          <cell r="Q297">
            <v>1024.36618037071</v>
          </cell>
          <cell r="S297">
            <v>4</v>
          </cell>
          <cell r="T297" t="str">
            <v>  NGV2--NON-INTERDEPARTMENTAL</v>
          </cell>
          <cell r="U297">
            <v>201.044451506767</v>
          </cell>
          <cell r="V297">
            <v>201.682582267996</v>
          </cell>
          <cell r="W297">
            <v>202.320713029225</v>
          </cell>
          <cell r="X297">
            <v>202.958843790454</v>
          </cell>
          <cell r="Y297">
            <v>203.596974551683</v>
          </cell>
          <cell r="Z297">
            <v>204.235105312913</v>
          </cell>
          <cell r="AA297">
            <v>204.873236074142</v>
          </cell>
          <cell r="AB297">
            <v>205.511366835371</v>
          </cell>
          <cell r="AC297">
            <v>206.1494975966</v>
          </cell>
          <cell r="AD297">
            <v>206.787628357829</v>
          </cell>
          <cell r="AE297">
            <v>207.425759119059</v>
          </cell>
          <cell r="AF297">
            <v>208.063889880288</v>
          </cell>
          <cell r="AG297">
            <v>1430.28386795162</v>
          </cell>
          <cell r="AH297">
            <v>1024.36618037071</v>
          </cell>
        </row>
        <row r="298">
          <cell r="B298">
            <v>999</v>
          </cell>
          <cell r="C298" t="str">
            <v>      CORE RESERVED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  <cell r="O298" t="e">
            <v>#REF!</v>
          </cell>
          <cell r="P298" t="e">
            <v>#REF!</v>
          </cell>
          <cell r="Q298" t="e">
            <v>#REF!</v>
          </cell>
          <cell r="S298">
            <v>999</v>
          </cell>
          <cell r="T298" t="str">
            <v>      CORE RESERVED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</row>
        <row r="299">
          <cell r="B299">
            <v>999</v>
          </cell>
          <cell r="C299" t="str">
            <v>      CORE RESERVED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  <cell r="O299" t="e">
            <v>#REF!</v>
          </cell>
          <cell r="P299" t="e">
            <v>#REF!</v>
          </cell>
          <cell r="Q299" t="e">
            <v>#REF!</v>
          </cell>
          <cell r="S299">
            <v>999</v>
          </cell>
          <cell r="T299" t="str">
            <v>      CORE RESERVED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</row>
        <row r="300">
          <cell r="B300">
            <v>999</v>
          </cell>
          <cell r="C300" t="str">
            <v>      CORE RESERVED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  <cell r="O300" t="e">
            <v>#REF!</v>
          </cell>
          <cell r="P300" t="e">
            <v>#REF!</v>
          </cell>
          <cell r="Q300" t="e">
            <v>#REF!</v>
          </cell>
          <cell r="S300">
            <v>999</v>
          </cell>
          <cell r="T300" t="str">
            <v>      CORE RESERVED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</row>
        <row r="301">
          <cell r="B301">
            <v>999</v>
          </cell>
          <cell r="C301" t="str">
            <v>      CORE RESERVED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  <cell r="O301" t="e">
            <v>#REF!</v>
          </cell>
          <cell r="P301" t="e">
            <v>#REF!</v>
          </cell>
          <cell r="Q301" t="e">
            <v>#REF!</v>
          </cell>
          <cell r="S301">
            <v>999</v>
          </cell>
          <cell r="T301" t="str">
            <v>      CORE RESERVED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</row>
        <row r="302">
          <cell r="B302">
            <v>999</v>
          </cell>
          <cell r="C302" t="str">
            <v>      CORE RESERVED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S302">
            <v>999</v>
          </cell>
          <cell r="T302" t="str">
            <v>      CORE RESERVED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</row>
        <row r="303">
          <cell r="B303">
            <v>999</v>
          </cell>
          <cell r="C303" t="str">
            <v>      CORE RESERVED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  <cell r="O303" t="e">
            <v>#REF!</v>
          </cell>
          <cell r="P303" t="e">
            <v>#REF!</v>
          </cell>
          <cell r="Q303" t="e">
            <v>#REF!</v>
          </cell>
          <cell r="S303">
            <v>999</v>
          </cell>
          <cell r="T303" t="str">
            <v>      CORE RESERVED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</row>
        <row r="304">
          <cell r="B304">
            <v>7</v>
          </cell>
          <cell r="C304" t="str">
            <v>  IND DISTR</v>
          </cell>
          <cell r="D304">
            <v>18804.9236725417</v>
          </cell>
          <cell r="E304">
            <v>21246.8544140607</v>
          </cell>
          <cell r="F304">
            <v>20261.1833962918</v>
          </cell>
          <cell r="G304">
            <v>22380.2687828765</v>
          </cell>
          <cell r="H304">
            <v>21947.0726891551</v>
          </cell>
          <cell r="I304">
            <v>24269.0403670809</v>
          </cell>
          <cell r="J304">
            <v>25818.7240397464</v>
          </cell>
          <cell r="K304">
            <v>22235.9011101235</v>
          </cell>
          <cell r="L304">
            <v>23013.9518566108</v>
          </cell>
          <cell r="M304">
            <v>21407.9646394584</v>
          </cell>
          <cell r="N304">
            <v>20219.0200107927</v>
          </cell>
          <cell r="O304">
            <v>18803.7313395435</v>
          </cell>
          <cell r="P304">
            <v>143123.946255565</v>
          </cell>
          <cell r="Q304">
            <v>117284.690062717</v>
          </cell>
          <cell r="S304">
            <v>7</v>
          </cell>
          <cell r="T304" t="str">
            <v>  IND DISTR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</row>
        <row r="305">
          <cell r="B305">
            <v>8</v>
          </cell>
          <cell r="C305" t="str">
            <v>  IND TRANSM</v>
          </cell>
          <cell r="D305">
            <v>137232.994534794</v>
          </cell>
          <cell r="E305">
            <v>154757.095115342</v>
          </cell>
          <cell r="F305">
            <v>154675.28127384</v>
          </cell>
          <cell r="G305">
            <v>127092.251475756</v>
          </cell>
          <cell r="H305">
            <v>111974.537130897</v>
          </cell>
          <cell r="I305">
            <v>112569.437154821</v>
          </cell>
          <cell r="J305">
            <v>111191.208895503</v>
          </cell>
          <cell r="K305">
            <v>98669.4241545046</v>
          </cell>
          <cell r="L305">
            <v>116721.347683147</v>
          </cell>
          <cell r="M305">
            <v>98110.1547347051</v>
          </cell>
          <cell r="N305">
            <v>108493.411406156</v>
          </cell>
          <cell r="O305">
            <v>105640.564186803</v>
          </cell>
          <cell r="P305">
            <v>886001.752727398</v>
          </cell>
          <cell r="Q305">
            <v>551125.955018873</v>
          </cell>
          <cell r="S305">
            <v>8</v>
          </cell>
          <cell r="T305" t="str">
            <v>  IND TRANSM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</row>
        <row r="306">
          <cell r="B306">
            <v>9</v>
          </cell>
          <cell r="C306" t="str">
            <v>  IND BACKBONE</v>
          </cell>
          <cell r="D306">
            <v>2524.6865286818</v>
          </cell>
          <cell r="E306">
            <v>3584.40656142094</v>
          </cell>
          <cell r="F306">
            <v>3439.88717484945</v>
          </cell>
          <cell r="G306">
            <v>774.903105120563</v>
          </cell>
          <cell r="H306">
            <v>234.144145982926</v>
          </cell>
          <cell r="I306">
            <v>131.190881608955</v>
          </cell>
          <cell r="J306">
            <v>127.063193789062</v>
          </cell>
          <cell r="K306">
            <v>118.010873454806</v>
          </cell>
          <cell r="L306">
            <v>135.505624342362</v>
          </cell>
          <cell r="M306">
            <v>180.017920904264</v>
          </cell>
          <cell r="N306">
            <v>181.253373006572</v>
          </cell>
          <cell r="O306">
            <v>193.246273859845</v>
          </cell>
          <cell r="P306">
            <v>10878.4009378434</v>
          </cell>
          <cell r="Q306">
            <v>745.914719178112</v>
          </cell>
          <cell r="S306">
            <v>9</v>
          </cell>
          <cell r="T306" t="str">
            <v>  IND BACKBONE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</row>
        <row r="307">
          <cell r="B307">
            <v>999</v>
          </cell>
          <cell r="C307" t="str">
            <v>      NONCORE RESERVED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  <cell r="O307" t="e">
            <v>#REF!</v>
          </cell>
          <cell r="P307" t="e">
            <v>#REF!</v>
          </cell>
          <cell r="Q307" t="e">
            <v>#REF!</v>
          </cell>
          <cell r="S307">
            <v>999</v>
          </cell>
          <cell r="T307" t="str">
            <v>      NONCORE RESERVED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</row>
        <row r="308">
          <cell r="B308">
            <v>999</v>
          </cell>
          <cell r="C308" t="str">
            <v>      NONCORE RESERVED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  <cell r="O308" t="e">
            <v>#REF!</v>
          </cell>
          <cell r="P308" t="e">
            <v>#REF!</v>
          </cell>
          <cell r="Q308" t="e">
            <v>#REF!</v>
          </cell>
          <cell r="S308">
            <v>999</v>
          </cell>
          <cell r="T308" t="str">
            <v>      NONCORE RESERVED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</row>
        <row r="309">
          <cell r="B309">
            <v>999</v>
          </cell>
          <cell r="C309" t="str">
            <v>      NONCORE RESERVED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  <cell r="O309" t="e">
            <v>#REF!</v>
          </cell>
          <cell r="P309" t="e">
            <v>#REF!</v>
          </cell>
          <cell r="Q309" t="e">
            <v>#REF!</v>
          </cell>
          <cell r="S309">
            <v>999</v>
          </cell>
          <cell r="T309" t="str">
            <v>      NONCORE RESERVED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</row>
        <row r="310">
          <cell r="B310">
            <v>999</v>
          </cell>
          <cell r="C310" t="str">
            <v>      NONCORE RESERVED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  <cell r="O310" t="e">
            <v>#REF!</v>
          </cell>
          <cell r="P310" t="e">
            <v>#REF!</v>
          </cell>
          <cell r="Q310" t="e">
            <v>#REF!</v>
          </cell>
          <cell r="S310">
            <v>999</v>
          </cell>
          <cell r="T310" t="str">
            <v>      NONCORE RESERVED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</row>
        <row r="311">
          <cell r="B311">
            <v>12</v>
          </cell>
          <cell r="C311" t="str">
            <v>  COGEN-DIST</v>
          </cell>
          <cell r="D311">
            <v>4411.818</v>
          </cell>
          <cell r="E311">
            <v>4465.811</v>
          </cell>
          <cell r="F311">
            <v>4038.89</v>
          </cell>
          <cell r="G311">
            <v>4010.356</v>
          </cell>
          <cell r="H311">
            <v>3819.239</v>
          </cell>
          <cell r="I311">
            <v>4061.181</v>
          </cell>
          <cell r="J311">
            <v>4534.464</v>
          </cell>
          <cell r="K311">
            <v>4233.506</v>
          </cell>
          <cell r="L311">
            <v>4001.994</v>
          </cell>
          <cell r="M311">
            <v>3863.476</v>
          </cell>
          <cell r="N311">
            <v>4210.678</v>
          </cell>
          <cell r="O311">
            <v>3985.473</v>
          </cell>
          <cell r="P311">
            <v>28986.502</v>
          </cell>
          <cell r="Q311">
            <v>20650.384</v>
          </cell>
          <cell r="S311">
            <v>12</v>
          </cell>
          <cell r="T311" t="str">
            <v>  COGEN-DIST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</row>
        <row r="312">
          <cell r="B312">
            <v>12</v>
          </cell>
          <cell r="C312" t="str">
            <v>  COGEN-LT</v>
          </cell>
          <cell r="D312">
            <v>62393.846</v>
          </cell>
          <cell r="E312">
            <v>63339.884</v>
          </cell>
          <cell r="F312">
            <v>62144.23</v>
          </cell>
          <cell r="G312">
            <v>58988.816</v>
          </cell>
          <cell r="H312">
            <v>54234.652</v>
          </cell>
          <cell r="I312">
            <v>56254.49</v>
          </cell>
          <cell r="J312">
            <v>57419.565</v>
          </cell>
          <cell r="K312">
            <v>54140.032</v>
          </cell>
          <cell r="L312">
            <v>53498.257</v>
          </cell>
          <cell r="M312">
            <v>49758.62</v>
          </cell>
          <cell r="N312">
            <v>54325.329</v>
          </cell>
          <cell r="O312">
            <v>56268.679</v>
          </cell>
          <cell r="P312">
            <v>407219.404</v>
          </cell>
          <cell r="Q312">
            <v>275546.996</v>
          </cell>
          <cell r="S312">
            <v>12</v>
          </cell>
          <cell r="T312" t="str">
            <v>  COGEN-LT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</row>
        <row r="313">
          <cell r="B313">
            <v>12</v>
          </cell>
          <cell r="C313" t="str">
            <v>  EG-LT</v>
          </cell>
          <cell r="D313">
            <v>108900.802886677</v>
          </cell>
          <cell r="E313">
            <v>118797.018036677</v>
          </cell>
          <cell r="F313">
            <v>111242.153817752</v>
          </cell>
          <cell r="G313">
            <v>79341.7065366773</v>
          </cell>
          <cell r="H313">
            <v>61993.9540677522</v>
          </cell>
          <cell r="I313">
            <v>73944.1572866773</v>
          </cell>
          <cell r="J313">
            <v>67742.3952866773</v>
          </cell>
          <cell r="K313">
            <v>47255.4375143646</v>
          </cell>
          <cell r="L313">
            <v>42230.8015366773</v>
          </cell>
          <cell r="M313">
            <v>39066.8583427522</v>
          </cell>
          <cell r="N313">
            <v>48333.4242366773</v>
          </cell>
          <cell r="O313">
            <v>63130.8793177522</v>
          </cell>
          <cell r="P313">
            <v>568812.843174966</v>
          </cell>
          <cell r="Q313">
            <v>293166.745692149</v>
          </cell>
          <cell r="S313">
            <v>12</v>
          </cell>
          <cell r="T313" t="str">
            <v>  EG-LT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</row>
        <row r="314">
          <cell r="B314">
            <v>12</v>
          </cell>
          <cell r="C314" t="str">
            <v>  EG-BACKBONE</v>
          </cell>
          <cell r="D314">
            <v>106472.68270242</v>
          </cell>
          <cell r="E314">
            <v>114437.19295242</v>
          </cell>
          <cell r="F314">
            <v>116766.369002342</v>
          </cell>
          <cell r="G314">
            <v>114239.13270242</v>
          </cell>
          <cell r="H314">
            <v>98941.5455023418</v>
          </cell>
          <cell r="I314">
            <v>113095.42395242</v>
          </cell>
          <cell r="J314">
            <v>108418.81270242</v>
          </cell>
          <cell r="K314">
            <v>81837.8985772247</v>
          </cell>
          <cell r="L314">
            <v>66997.4847024199</v>
          </cell>
          <cell r="M314">
            <v>51440.3940023418</v>
          </cell>
          <cell r="N314">
            <v>61372.2274524199</v>
          </cell>
          <cell r="O314">
            <v>70697.2110023418</v>
          </cell>
          <cell r="P314">
            <v>635425.209816705</v>
          </cell>
          <cell r="Q314">
            <v>469291.165436826</v>
          </cell>
          <cell r="S314">
            <v>12</v>
          </cell>
          <cell r="T314" t="str">
            <v>  EG-BACKBONE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</row>
        <row r="315">
          <cell r="B315">
            <v>999</v>
          </cell>
          <cell r="C315" t="str">
            <v>      NONCORE RESERVED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S315">
            <v>999</v>
          </cell>
          <cell r="T315" t="str">
            <v>      NONCORE RESERVED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</row>
        <row r="316">
          <cell r="B316">
            <v>999</v>
          </cell>
          <cell r="C316" t="str">
            <v>      NONCORE RESERVED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  <cell r="O316" t="e">
            <v>#REF!</v>
          </cell>
          <cell r="P316" t="e">
            <v>#REF!</v>
          </cell>
          <cell r="Q316" t="e">
            <v>#REF!</v>
          </cell>
          <cell r="S316">
            <v>999</v>
          </cell>
          <cell r="T316" t="str">
            <v>      NONCORE RESERVED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</row>
        <row r="317">
          <cell r="B317">
            <v>10</v>
          </cell>
          <cell r="C317" t="str">
            <v>  NGV4</v>
          </cell>
          <cell r="D317">
            <v>428.422265229328</v>
          </cell>
          <cell r="E317">
            <v>429.782110896241</v>
          </cell>
          <cell r="F317">
            <v>431.141956563154</v>
          </cell>
          <cell r="G317">
            <v>432.501802230067</v>
          </cell>
          <cell r="H317">
            <v>433.86164789698</v>
          </cell>
          <cell r="I317">
            <v>435.221493563892</v>
          </cell>
          <cell r="J317">
            <v>436.581339230805</v>
          </cell>
          <cell r="K317">
            <v>437.941184897718</v>
          </cell>
          <cell r="L317">
            <v>439.301030564631</v>
          </cell>
          <cell r="M317">
            <v>440.660876231543</v>
          </cell>
          <cell r="N317">
            <v>442.020721898456</v>
          </cell>
          <cell r="O317">
            <v>443.380567565369</v>
          </cell>
          <cell r="P317">
            <v>3047.91030061416</v>
          </cell>
          <cell r="Q317">
            <v>2182.90669615403</v>
          </cell>
          <cell r="S317">
            <v>10</v>
          </cell>
          <cell r="T317" t="str">
            <v>  NGV4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</row>
        <row r="318">
          <cell r="B318">
            <v>999</v>
          </cell>
          <cell r="C318" t="str">
            <v>      NONCORE RESERVED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  <cell r="O318" t="e">
            <v>#REF!</v>
          </cell>
          <cell r="P318" t="e">
            <v>#REF!</v>
          </cell>
          <cell r="Q318" t="e">
            <v>#REF!</v>
          </cell>
          <cell r="S318">
            <v>999</v>
          </cell>
          <cell r="T318" t="str">
            <v>      NONCORE RESERVED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</row>
        <row r="319">
          <cell r="B319">
            <v>999</v>
          </cell>
          <cell r="C319" t="str">
            <v>      NONCORE RESERVED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 t="e">
            <v>#REF!</v>
          </cell>
          <cell r="S319">
            <v>999</v>
          </cell>
          <cell r="T319" t="str">
            <v>      NONCORE RESERVED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</row>
        <row r="320">
          <cell r="B320">
            <v>18</v>
          </cell>
          <cell r="C320" t="str">
            <v>   PALO ALTO</v>
          </cell>
          <cell r="D320">
            <v>1582.73926492315</v>
          </cell>
          <cell r="E320">
            <v>1612.59829143193</v>
          </cell>
          <cell r="F320">
            <v>1681.05149343115</v>
          </cell>
          <cell r="G320">
            <v>2185.09748461374</v>
          </cell>
          <cell r="H320">
            <v>3226.35553894796</v>
          </cell>
          <cell r="I320">
            <v>4064.87266303276</v>
          </cell>
          <cell r="J320">
            <v>4356.8911386083</v>
          </cell>
          <cell r="K320">
            <v>3517.52702573017</v>
          </cell>
          <cell r="L320">
            <v>3212.22108961817</v>
          </cell>
          <cell r="M320">
            <v>2707.37074950211</v>
          </cell>
          <cell r="N320">
            <v>2096.82030615378</v>
          </cell>
          <cell r="O320">
            <v>1665.09975584</v>
          </cell>
          <cell r="P320">
            <v>13530.7773458959</v>
          </cell>
          <cell r="Q320">
            <v>18377.8674559374</v>
          </cell>
          <cell r="S320">
            <v>18</v>
          </cell>
          <cell r="T320" t="str">
            <v>   PALO ALTO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B321">
            <v>19</v>
          </cell>
          <cell r="C321" t="str">
            <v>   COALINGA</v>
          </cell>
          <cell r="D321">
            <v>76.4845454545455</v>
          </cell>
          <cell r="E321">
            <v>76.4845454545455</v>
          </cell>
          <cell r="F321">
            <v>76.4845454545455</v>
          </cell>
          <cell r="G321">
            <v>120.19</v>
          </cell>
          <cell r="H321">
            <v>284.085454545455</v>
          </cell>
          <cell r="I321">
            <v>393.349090909091</v>
          </cell>
          <cell r="J321">
            <v>434.02326</v>
          </cell>
          <cell r="K321">
            <v>331.31232</v>
          </cell>
          <cell r="L321">
            <v>217.57824</v>
          </cell>
          <cell r="M321">
            <v>193.47156</v>
          </cell>
          <cell r="N321">
            <v>126.81762</v>
          </cell>
          <cell r="O321">
            <v>90.76062</v>
          </cell>
          <cell r="P321">
            <v>760.693436363636</v>
          </cell>
          <cell r="Q321">
            <v>1660.34836545455</v>
          </cell>
          <cell r="S321">
            <v>19</v>
          </cell>
          <cell r="T321" t="str">
            <v>   COALINGA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B322">
            <v>20</v>
          </cell>
          <cell r="C322" t="str">
            <v>   WEST COAST-CASTLE</v>
          </cell>
          <cell r="D322">
            <v>35.0202775</v>
          </cell>
          <cell r="E322">
            <v>39.88708</v>
          </cell>
          <cell r="F322">
            <v>36.1993725</v>
          </cell>
          <cell r="G322">
            <v>47.6793025</v>
          </cell>
          <cell r="H322">
            <v>60.816595</v>
          </cell>
          <cell r="I322">
            <v>95.4139675</v>
          </cell>
          <cell r="J322">
            <v>89.467</v>
          </cell>
          <cell r="K322">
            <v>74.145</v>
          </cell>
          <cell r="L322">
            <v>59.7869875</v>
          </cell>
          <cell r="M322">
            <v>46.7376025</v>
          </cell>
          <cell r="N322">
            <v>42.3991325</v>
          </cell>
          <cell r="O322">
            <v>43.3560275</v>
          </cell>
          <cell r="P322">
            <v>291.278795</v>
          </cell>
          <cell r="Q322">
            <v>379.62955</v>
          </cell>
          <cell r="S322">
            <v>20</v>
          </cell>
          <cell r="T322" t="str">
            <v>   WEST COAST-CASTLE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</row>
        <row r="323">
          <cell r="B323">
            <v>21</v>
          </cell>
          <cell r="C323" t="str">
            <v>   WEST COAST-MATHER</v>
          </cell>
          <cell r="D323">
            <v>30.3358675</v>
          </cell>
          <cell r="E323">
            <v>34.233915</v>
          </cell>
          <cell r="F323">
            <v>38.0888025</v>
          </cell>
          <cell r="G323">
            <v>54.63795</v>
          </cell>
          <cell r="H323">
            <v>94.0574625</v>
          </cell>
          <cell r="I323">
            <v>186.74315</v>
          </cell>
          <cell r="J323">
            <v>177.716</v>
          </cell>
          <cell r="K323">
            <v>133.229</v>
          </cell>
          <cell r="L323">
            <v>95.10939</v>
          </cell>
          <cell r="M323">
            <v>71.279965</v>
          </cell>
          <cell r="N323">
            <v>49.1891925</v>
          </cell>
          <cell r="O323">
            <v>40.6642175</v>
          </cell>
          <cell r="P323">
            <v>318.42991</v>
          </cell>
          <cell r="Q323">
            <v>686.8550025</v>
          </cell>
          <cell r="S323">
            <v>21</v>
          </cell>
          <cell r="T323" t="str">
            <v>   WEST COAST-MATHER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</row>
        <row r="324">
          <cell r="B324">
            <v>22</v>
          </cell>
          <cell r="C324" t="str">
            <v>    ISLAND ENERGY</v>
          </cell>
          <cell r="D324">
            <v>20</v>
          </cell>
          <cell r="E324">
            <v>20</v>
          </cell>
          <cell r="F324">
            <v>20</v>
          </cell>
          <cell r="G324">
            <v>40</v>
          </cell>
          <cell r="H324">
            <v>60</v>
          </cell>
          <cell r="I324">
            <v>70</v>
          </cell>
          <cell r="J324">
            <v>90</v>
          </cell>
          <cell r="K324">
            <v>70</v>
          </cell>
          <cell r="L324">
            <v>80</v>
          </cell>
          <cell r="M324">
            <v>50</v>
          </cell>
          <cell r="N324">
            <v>40</v>
          </cell>
          <cell r="O324">
            <v>30</v>
          </cell>
          <cell r="P324">
            <v>220</v>
          </cell>
          <cell r="Q324">
            <v>370</v>
          </cell>
          <cell r="S324">
            <v>22</v>
          </cell>
          <cell r="T324" t="str">
            <v>    ISLAND ENERGY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</row>
        <row r="325">
          <cell r="B325">
            <v>23</v>
          </cell>
          <cell r="C325" t="str">
            <v>   ALPINE</v>
          </cell>
          <cell r="D325">
            <v>17.2969775</v>
          </cell>
          <cell r="E325">
            <v>17.2575</v>
          </cell>
          <cell r="F325">
            <v>19.6104025</v>
          </cell>
          <cell r="G325">
            <v>23.1641625</v>
          </cell>
          <cell r="H325">
            <v>44.8596375</v>
          </cell>
          <cell r="I325">
            <v>90.57356</v>
          </cell>
          <cell r="J325">
            <v>121.485782986735</v>
          </cell>
          <cell r="K325">
            <v>97.7727029243986</v>
          </cell>
          <cell r="L325">
            <v>71.2879055826058</v>
          </cell>
          <cell r="M325">
            <v>56.4884615252919</v>
          </cell>
          <cell r="N325">
            <v>30.6926615081308</v>
          </cell>
          <cell r="O325">
            <v>22.4122195261196</v>
          </cell>
          <cell r="P325">
            <v>186.922385059542</v>
          </cell>
          <cell r="Q325">
            <v>425.979588993739</v>
          </cell>
          <cell r="S325">
            <v>23</v>
          </cell>
          <cell r="T325" t="str">
            <v>   ALPINE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</row>
        <row r="326">
          <cell r="B326">
            <v>999</v>
          </cell>
          <cell r="C326" t="str">
            <v>      NONCORE RESERVED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S326">
            <v>999</v>
          </cell>
          <cell r="T326" t="str">
            <v>      NONCORE RESERVED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</row>
        <row r="327">
          <cell r="B327">
            <v>999</v>
          </cell>
          <cell r="C327" t="str">
            <v>      NONCORE RESERVED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S327">
            <v>999</v>
          </cell>
          <cell r="T327" t="str">
            <v>      NONCORE RESERVED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B328">
            <v>999</v>
          </cell>
          <cell r="C328" t="str">
            <v>      NONCORE RESERVED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S328">
            <v>999</v>
          </cell>
          <cell r="T328" t="str">
            <v>      NONCORE RESERVED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B329">
            <v>999</v>
          </cell>
          <cell r="C329" t="str">
            <v>      NONCORE RESERVED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S329">
            <v>999</v>
          </cell>
          <cell r="T329" t="str">
            <v>      NONCORE RESERVED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</row>
        <row r="330">
          <cell r="B330">
            <v>999</v>
          </cell>
          <cell r="C330" t="str">
            <v>      NONCORE RESERVED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S330">
            <v>999</v>
          </cell>
          <cell r="T330" t="str">
            <v>      NONCORE RESERVED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B331">
            <v>999</v>
          </cell>
          <cell r="C331" t="str">
            <v>      NONCORE RESERVED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S331">
            <v>999</v>
          </cell>
          <cell r="T331" t="str">
            <v>      NONCORE RESERVED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</row>
        <row r="332">
          <cell r="B332">
            <v>999</v>
          </cell>
          <cell r="C332" t="str">
            <v>      NONCORE RESERVED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S332">
            <v>999</v>
          </cell>
          <cell r="T332" t="str">
            <v>      NONCORE RESERVED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</row>
        <row r="333">
          <cell r="B333">
            <v>999</v>
          </cell>
          <cell r="C333" t="str">
            <v>      NONCORE RESERVED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S333">
            <v>999</v>
          </cell>
          <cell r="T333" t="str">
            <v>      NONCORE RESERVED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</row>
        <row r="334">
          <cell r="B334">
            <v>999</v>
          </cell>
          <cell r="C334" t="str">
            <v>      NONCORE RESERVED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S334">
            <v>999</v>
          </cell>
          <cell r="T334" t="str">
            <v>      NONCORE RESERVED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</row>
        <row r="335">
          <cell r="B335">
            <v>999</v>
          </cell>
          <cell r="C335" t="str">
            <v>      NONCORE RESERVED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S335">
            <v>999</v>
          </cell>
          <cell r="T335" t="str">
            <v>      NONCORE RESERVED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</row>
        <row r="336">
          <cell r="B336">
            <v>999</v>
          </cell>
          <cell r="C336" t="str">
            <v>      NONCORE RESERVED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S336">
            <v>999</v>
          </cell>
          <cell r="T336" t="str">
            <v>      NONCORE RESERVED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</row>
        <row r="337">
          <cell r="B337">
            <v>999</v>
          </cell>
          <cell r="C337" t="str">
            <v>      NONCORE RESERVED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S337">
            <v>999</v>
          </cell>
          <cell r="T337" t="str">
            <v>      NONCORE RESERVED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</row>
        <row r="338">
          <cell r="B338">
            <v>999</v>
          </cell>
          <cell r="C338" t="str">
            <v>      NONCORE RESERVED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S338">
            <v>999</v>
          </cell>
          <cell r="T338" t="str">
            <v>      NONCORE RESERVED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</row>
        <row r="339">
          <cell r="B339">
            <v>999</v>
          </cell>
          <cell r="C339" t="str">
            <v>      NONCORE RESERVED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S339">
            <v>999</v>
          </cell>
          <cell r="T339" t="str">
            <v>      NONCORE RESERVED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</row>
        <row r="340">
          <cell r="B340">
            <v>999</v>
          </cell>
          <cell r="C340" t="str">
            <v>      NONCORE RESERVED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S340">
            <v>999</v>
          </cell>
          <cell r="T340" t="str">
            <v>      NONCORE RESERVED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B341">
            <v>999</v>
          </cell>
          <cell r="C341" t="str">
            <v>      NONCORE RESERVED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S341">
            <v>999</v>
          </cell>
          <cell r="T341" t="str">
            <v>      NONCORE RESERVED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</row>
        <row r="342">
          <cell r="B342">
            <v>99</v>
          </cell>
          <cell r="C342" t="str">
            <v>G-10 Adj:   RESIDENTIAL IM BUNDLED</v>
          </cell>
          <cell r="D342">
            <v>58.1713271287498</v>
          </cell>
          <cell r="E342">
            <v>56.9737881001858</v>
          </cell>
          <cell r="F342">
            <v>61.1602899937298</v>
          </cell>
          <cell r="G342">
            <v>95.6114855434879</v>
          </cell>
          <cell r="H342">
            <v>179.208683621877</v>
          </cell>
          <cell r="I342">
            <v>307.322184779667</v>
          </cell>
          <cell r="J342">
            <v>315.362081843959</v>
          </cell>
          <cell r="K342">
            <v>202.822632345023</v>
          </cell>
          <cell r="L342">
            <v>179.54268240259</v>
          </cell>
          <cell r="M342">
            <v>133.236785797764</v>
          </cell>
          <cell r="N342">
            <v>89.3185233970432</v>
          </cell>
          <cell r="O342">
            <v>66.2699883603958</v>
          </cell>
          <cell r="P342">
            <v>560.742188321356</v>
          </cell>
          <cell r="Q342">
            <v>1184.25826499312</v>
          </cell>
          <cell r="S342">
            <v>99</v>
          </cell>
          <cell r="T342" t="str">
            <v>G-10 Adj:   RESIDENTIAL IM BUNDLED</v>
          </cell>
          <cell r="U342">
            <v>58.2278339495991</v>
          </cell>
          <cell r="V342">
            <v>57.0272907621102</v>
          </cell>
          <cell r="W342">
            <v>61.2128282624865</v>
          </cell>
          <cell r="X342">
            <v>95.6883217039486</v>
          </cell>
          <cell r="Y342">
            <v>201.018006751354</v>
          </cell>
          <cell r="Z342">
            <v>365.571469022072</v>
          </cell>
          <cell r="AA342">
            <v>388.654407930646</v>
          </cell>
          <cell r="AB342">
            <v>265.408361452863</v>
          </cell>
          <cell r="AC342">
            <v>194.170927349556</v>
          </cell>
          <cell r="AD342">
            <v>133.365263441626</v>
          </cell>
          <cell r="AE342">
            <v>89.4158090260266</v>
          </cell>
          <cell r="AF342">
            <v>66.3462323134278</v>
          </cell>
          <cell r="AG342">
            <v>561.283579459225</v>
          </cell>
          <cell r="AH342">
            <v>1414.82317250649</v>
          </cell>
        </row>
        <row r="343">
          <cell r="B343">
            <v>99</v>
          </cell>
          <cell r="C343" t="str">
            <v>G-10 Adj:   RES IM TRANS</v>
          </cell>
          <cell r="D343">
            <v>0.43930221408317</v>
          </cell>
          <cell r="E343">
            <v>0.430258601386592</v>
          </cell>
          <cell r="F343">
            <v>0.461875354362457</v>
          </cell>
          <cell r="G343">
            <v>0.722045771203577</v>
          </cell>
          <cell r="H343">
            <v>1.35335984836448</v>
          </cell>
          <cell r="I343">
            <v>2.32084732837791</v>
          </cell>
          <cell r="J343">
            <v>2.38158768063281</v>
          </cell>
          <cell r="K343">
            <v>1.53168038210866</v>
          </cell>
          <cell r="L343">
            <v>1.35588872380291</v>
          </cell>
          <cell r="M343">
            <v>1.00618906983124</v>
          </cell>
          <cell r="N343">
            <v>0.674520188101525</v>
          </cell>
          <cell r="O343">
            <v>0.500461642001968</v>
          </cell>
          <cell r="P343">
            <v>4.23465284097052</v>
          </cell>
          <cell r="Q343">
            <v>8.94336396328678</v>
          </cell>
          <cell r="S343">
            <v>99</v>
          </cell>
          <cell r="T343" t="str">
            <v>G-10 Adj:   RES IM TRANS</v>
          </cell>
          <cell r="U343">
            <v>0.43970766148184</v>
          </cell>
          <cell r="V343">
            <v>0.430641798382267</v>
          </cell>
          <cell r="W343">
            <v>0.462249682640693</v>
          </cell>
          <cell r="X343">
            <v>0.722591028368786</v>
          </cell>
          <cell r="Y343">
            <v>1.51798846178858</v>
          </cell>
          <cell r="Z343">
            <v>2.76061381246974</v>
          </cell>
          <cell r="AA343">
            <v>2.93492643508232</v>
          </cell>
          <cell r="AB343">
            <v>2.00423410509906</v>
          </cell>
          <cell r="AC343">
            <v>1.46628576268479</v>
          </cell>
          <cell r="AD343">
            <v>1.00711032817959</v>
          </cell>
          <cell r="AE343">
            <v>0.675222224469561</v>
          </cell>
          <cell r="AF343">
            <v>0.501013166215206</v>
          </cell>
          <cell r="AG343">
            <v>4.23853588973794</v>
          </cell>
          <cell r="AH343">
            <v>10.6840485771245</v>
          </cell>
        </row>
        <row r="344">
          <cell r="B344">
            <v>99</v>
          </cell>
          <cell r="C344" t="str">
            <v>G-10 Adj:   RESIDENTIAL MM BUNDLED</v>
          </cell>
          <cell r="D344">
            <v>10.0356623803821</v>
          </cell>
          <cell r="E344">
            <v>9.51611716399433</v>
          </cell>
          <cell r="F344">
            <v>10.2571426586598</v>
          </cell>
          <cell r="G344">
            <v>10.8961262455199</v>
          </cell>
          <cell r="H344">
            <v>20.2812698944483</v>
          </cell>
          <cell r="I344">
            <v>24.0304100304126</v>
          </cell>
          <cell r="J344">
            <v>20.0282436830263</v>
          </cell>
          <cell r="K344">
            <v>22.4260575499987</v>
          </cell>
          <cell r="L344">
            <v>17.4360921647601</v>
          </cell>
          <cell r="M344">
            <v>16.0533536200541</v>
          </cell>
          <cell r="N344">
            <v>11.6874343934056</v>
          </cell>
          <cell r="O344">
            <v>9.96817246130391</v>
          </cell>
          <cell r="P344">
            <v>78.4140089233197</v>
          </cell>
          <cell r="Q344">
            <v>104.202073322646</v>
          </cell>
          <cell r="S344">
            <v>99</v>
          </cell>
          <cell r="T344" t="str">
            <v>G-10 Adj:   RESIDENTIAL MM BUNDLED</v>
          </cell>
          <cell r="U344">
            <v>10.0454069267599</v>
          </cell>
          <cell r="V344">
            <v>9.52504976016888</v>
          </cell>
          <cell r="W344">
            <v>10.2659497550656</v>
          </cell>
          <cell r="X344">
            <v>10.9048783928632</v>
          </cell>
          <cell r="Y344">
            <v>22.749449813097</v>
          </cell>
          <cell r="Z344">
            <v>28.585083198729</v>
          </cell>
          <cell r="AA344">
            <v>24.6829306089968</v>
          </cell>
          <cell r="AB344">
            <v>29.346145923334</v>
          </cell>
          <cell r="AC344">
            <v>18.8566893601075</v>
          </cell>
          <cell r="AD344">
            <v>16.0688271528882</v>
          </cell>
          <cell r="AE344">
            <v>11.7001596884898</v>
          </cell>
          <cell r="AF344">
            <v>9.97963692960822</v>
          </cell>
          <cell r="AG344">
            <v>78.4899086058438</v>
          </cell>
          <cell r="AH344">
            <v>124.220298904264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Model_Layout"/>
      <sheetName val="OUT_TranspRatesInTariffs"/>
      <sheetName val="IN_Switches"/>
      <sheetName val="Checks_RevReq_Live"/>
      <sheetName val="CheckOnRatesandRev"/>
      <sheetName val="IN_DataSetOptions"/>
      <sheetName val="IN_Marg_Cost_Rev_Scenarios"/>
      <sheetName val="IN_3_DataSet_201204_Baseline"/>
      <sheetName val="IN_LocalTrans_RRQ_ByClass"/>
      <sheetName val="CALC_CurrentDataSet"/>
      <sheetName val="IN_ThroughputScen"/>
      <sheetName val="TestPeriod_ThroughputDetail"/>
      <sheetName val="TestPeriod_ThroughputSummary"/>
      <sheetName val="AYvolumes"/>
      <sheetName val="Cust"/>
      <sheetName val="AvgUsagePerCustomer"/>
      <sheetName val="Transportation_Alloc_Factors"/>
      <sheetName val="Distr_and_Cust_MCR"/>
      <sheetName val="CCC"/>
      <sheetName val="CCC_PSEP"/>
      <sheetName val="State_Agency_Cost_Alloc"/>
      <sheetName val="PPPS_Allocation"/>
      <sheetName val="Proc_Alloc_Factors"/>
      <sheetName val="ProcRates"/>
      <sheetName val="Res_RD"/>
      <sheetName val="ResMinMoTranspBillRev"/>
      <sheetName val="G1_NGV_45mpd"/>
      <sheetName val="Comm_CC"/>
      <sheetName val="Comm_VR"/>
      <sheetName val="Core_NGV_RD"/>
      <sheetName val="Ind_Dist_Cust_Chrg_RD"/>
      <sheetName val="Ind_Distr_Vol_RD"/>
      <sheetName val="IND_Dist_Tiering"/>
      <sheetName val="LNG - Proxy Plant Costs"/>
      <sheetName val="LNG - Income Taxes"/>
      <sheetName val="LNG - Noncore Rate"/>
      <sheetName val="Calc_Mainline_Extension"/>
      <sheetName val="Mainline_Extension_Factors"/>
      <sheetName val="AnnualAvgRates_PPP"/>
      <sheetName val="ListOfTables"/>
      <sheetName val="ExecSummaryRateChange"/>
      <sheetName val="AvgRate"/>
      <sheetName val="Res_Bill_Impact"/>
      <sheetName val="SummaryOfRates"/>
      <sheetName val="SummaryOfRates_Sep2014"/>
      <sheetName val="SummaryOfRates_CHGfrom_Sep14"/>
      <sheetName val="SummaryOfRates_NovAGTFiling"/>
      <sheetName val="SummaryOfRates_CHGfrom_NovAgtFi"/>
      <sheetName val="Allocation_Summary"/>
      <sheetName val="AllocSum_2014Sep"/>
      <sheetName val="AllocSum_ChgFrom_Sep14"/>
      <sheetName val="AllocSum_NovAGTfiling"/>
      <sheetName val="AllocSum_ChgFrom_NovAGTfiling"/>
      <sheetName val="CoreRates_NoPPP_NoLT"/>
      <sheetName val="G1_NGV_RateSummary"/>
      <sheetName val="NC_Rates_noPPP_NoGasAccord"/>
      <sheetName val="Rates_PPP"/>
      <sheetName val="NGV2_CompressionCost"/>
      <sheetName val="MonthlyChrgs_Min"/>
      <sheetName val="Seasonal_Distr_Rates"/>
      <sheetName val="PrelimB"/>
      <sheetName val="PrelimB_PPP"/>
      <sheetName val="Prelim C All RRQ"/>
      <sheetName val="Prelim_C3_Factors"/>
      <sheetName val="FFandU_AdjForRRQModel"/>
      <sheetName val="WorkpaperTableOfContents"/>
      <sheetName val="CrossCheckOnTables"/>
      <sheetName val="MACROS"/>
      <sheetName val="Module1"/>
      <sheetName val="Module2"/>
      <sheetName val="Constants_Input"/>
      <sheetName val="Res_Bill_Impact_Detail"/>
      <sheetName val="AllocSum_%Chg_from_Sep14"/>
      <sheetName val="Rate_Details"/>
      <sheetName val="CoreRates_BaseDistribution"/>
      <sheetName val="NC_Rates_BaseDistribution"/>
      <sheetName val="Check_ByTab"/>
      <sheetName val="ModelCleanUp_Chk"/>
      <sheetName val="RateMod_2015_Jan_AL3547G"/>
      <sheetName val="Checks_RevReq_Values"/>
    </sheetNames>
    <sheetDataSet>
      <sheetData sheetId="0" refreshError="1"/>
      <sheetData sheetId="1" refreshError="1"/>
      <sheetData sheetId="2" refreshError="1"/>
      <sheetData sheetId="3" refreshError="1">
        <row r="44">
          <cell r="C44">
            <v>42005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ET Table 2"/>
      <sheetName val="TEB TABLE CHANGE"/>
      <sheetName val="TEB TABLE AUG"/>
      <sheetName val="TEB TABLE JUL"/>
      <sheetName val="TEB TABLE JUN"/>
      <sheetName val="TEB TABLE MAY"/>
      <sheetName val="Summary"/>
      <sheetName val="Pres Slides MkII"/>
      <sheetName val="Bar Chart Data MkII"/>
      <sheetName val="Rates Inputs"/>
      <sheetName val="2008 Walk Change"/>
      <sheetName val="2008 Walk AUG"/>
      <sheetName val="2008 Walk JUL"/>
      <sheetName val="2008 Walk JUN"/>
      <sheetName val="2008 Walk MAY"/>
      <sheetName val="Inputs Change"/>
      <sheetName val="BA Detail"/>
      <sheetName val="Inputs Aug"/>
      <sheetName val="Inputs Jul"/>
      <sheetName val="Inputs Jun"/>
      <sheetName val="Inputs May"/>
      <sheetName val="AvgRate"/>
      <sheetName val="Switches"/>
      <sheetName val="ThroughputScen"/>
      <sheetName val="CurrentDataSet"/>
      <sheetName val="AYvolumes"/>
      <sheetName val="Transportation_Alloc_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ci"/>
      <sheetName val="Switches"/>
      <sheetName val="TransportationRatesInTariffs"/>
      <sheetName val="AvgRate"/>
      <sheetName val="AvgRateChange"/>
      <sheetName val="NewAvgRate_PPP"/>
      <sheetName val="RateTrajectoryRuns"/>
      <sheetName val="RateTrajectory_Res"/>
      <sheetName val="5YrOutlook_ResSummary"/>
      <sheetName val="RTPCheatSheetbycategory"/>
      <sheetName val="Rate_Summary"/>
      <sheetName val="July2006_Rate_Summary"/>
      <sheetName val="April2006_Rate_Summary"/>
      <sheetName val="July2005_Rate_Summary"/>
      <sheetName val="Jan2006_Rate_Summary"/>
      <sheetName val="Change_Summary"/>
      <sheetName val="CheckOnRatesandRev"/>
      <sheetName val="ReconciliationWithRRQ"/>
      <sheetName val="Allocation_Summary"/>
      <sheetName val="Jan06_Alloc_Sum"/>
      <sheetName val="Apr06_Alloc_Sum"/>
      <sheetName val="Apr06_Less_Current"/>
      <sheetName val="July06_Alloc_Sum"/>
      <sheetName val="Sept06_Alloc_Sum"/>
      <sheetName val="Jan07_Alloc_Sum"/>
      <sheetName val="Mar07_Alloc_Sum"/>
      <sheetName val="Apr06_less_Jan06_alloc"/>
      <sheetName val="July06_less_Apr06_Alloc"/>
      <sheetName val="Sept06_less_Apr06_Alloc"/>
      <sheetName val="Sept06_less_July06_Alloc"/>
      <sheetName val="Jan07_less_Sept06_Alloc"/>
      <sheetName val="Jan07_less_Sept06_RateImpact"/>
      <sheetName val="RateImpactSummary"/>
      <sheetName val="Mar07_less_Jan07_Alloc"/>
      <sheetName val="April 06 vs Feb 06 change sum"/>
      <sheetName val="Prelim C All RRQ"/>
      <sheetName val="Prelim C Categories"/>
      <sheetName val="Prelim C"/>
      <sheetName val="CARE_Discount"/>
      <sheetName val="CARE_Participation"/>
      <sheetName val="Res_RD"/>
      <sheetName val="ResTieringCalculation"/>
      <sheetName val="ResMinMoTranspBillRev"/>
      <sheetName val="Marg_Cost_Rev_Input"/>
      <sheetName val="GA_Inputs"/>
      <sheetName val="PresentRates"/>
      <sheetName val="CurrentDataSet"/>
      <sheetName val="3_2004BCAP_CCC_CMTA"/>
      <sheetName val="4_2004BCAP_ORA"/>
      <sheetName val="5_SettleWithCGA"/>
      <sheetName val="6_2004BCAP_PGE"/>
      <sheetName val="7_2004BCAP_EG"/>
      <sheetName val="8_NOV2005_Baseline"/>
      <sheetName val="A_MonthlyPresentRates"/>
      <sheetName val="ThroughputScen"/>
      <sheetName val="Mo_Throughput_Summary"/>
      <sheetName val="AYvolumes"/>
      <sheetName val="Cust"/>
      <sheetName val="Transportation_Alloc_Factors"/>
      <sheetName val="Detailed PPP Calculation"/>
      <sheetName val="PrelimB_PPP"/>
      <sheetName val="Proc_Alloc_Factors"/>
      <sheetName val="El_Paso_CoreTransport"/>
      <sheetName val="Distr_and_Cust_MCR"/>
      <sheetName val="ResCustCostPerAccount"/>
      <sheetName val="CCC"/>
      <sheetName val="Misc_Cost_Alloc"/>
      <sheetName val="Cust_Access_Charge"/>
      <sheetName val="TieredCommCustCharges"/>
      <sheetName val="Comm_VR_CC"/>
      <sheetName val="Comm_Seasonal_RD"/>
      <sheetName val="Comm_RD"/>
      <sheetName val="Core_NGV_RD"/>
      <sheetName val="EG_Tiered_CAC"/>
      <sheetName val="Ind_Tiered_Cust_Months"/>
      <sheetName val="Ind_Dist_Cust_Chrg_RD"/>
      <sheetName val="Ind_Distr_Vol_RD"/>
      <sheetName val="IND_Dist_Tiering"/>
      <sheetName val="Revenue_Rpt"/>
      <sheetName val="PrelimB"/>
      <sheetName val="PrelimB_Core breakdown"/>
      <sheetName val="PrelimB_Noncore breakdown"/>
      <sheetName val="Mainline Extension Calc"/>
      <sheetName val="Mainline Extension Factors"/>
      <sheetName val="ProcRates"/>
      <sheetName val="ProcRates_Present"/>
      <sheetName val="CoreRates"/>
      <sheetName val="CoreRates_withPPP"/>
      <sheetName val="CoreRates_NoPPP_NoLT"/>
      <sheetName val="Rates_PPP"/>
      <sheetName val="MonthlyChrgs_Min"/>
      <sheetName val="NC_Rates"/>
      <sheetName val="NC_Rates_withPPP"/>
      <sheetName val="NC_Rates_noPPP_NoGasAccord"/>
      <sheetName val="RevAtPresRatesSummaryPage"/>
      <sheetName val="WCG_MatherRates"/>
      <sheetName val="RevenueChangeByClass"/>
      <sheetName val="Seasonal_Distr_Rates"/>
      <sheetName val="NGV_Rate_Table"/>
      <sheetName val="MACROS"/>
      <sheetName val="AvgCoreBillChange"/>
      <sheetName val="WinterBill_Impact"/>
      <sheetName val="LNG - Noncore Rate"/>
      <sheetName val="LNG - Proxy Plant Costs"/>
      <sheetName val="LNG - Income Taxes"/>
      <sheetName val="G1_NGV_45mpd"/>
      <sheetName val="G1_NGV_RateSummary"/>
      <sheetName val="WorkpaperTableOfContents"/>
      <sheetName val="Module1"/>
      <sheetName val="Module2"/>
    </sheetNames>
    <sheetDataSet>
      <sheetData sheetId="0" refreshError="1"/>
      <sheetData sheetId="1" refreshError="1">
        <row r="90">
          <cell r="C90">
            <v>0.5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Update Instructions (DEL)"/>
      <sheetName val="Log_Revision_History"/>
      <sheetName val="Instructions"/>
      <sheetName val="RRQ Allocations"/>
      <sheetName val="Summary"/>
      <sheetName val="Authorized Rev Req"/>
      <sheetName val="Incremental Rev Req"/>
      <sheetName val="SAR and RAR"/>
      <sheetName val="Res_RD"/>
      <sheetName val="Res Bill Impact"/>
      <sheetName val="Instructions-Hypothetical"/>
      <sheetName val="Hypothetical Summary"/>
      <sheetName val="Instructions-Rate Trajectory"/>
      <sheetName val="Rate Trajectory Dashboard"/>
      <sheetName val="Rate Trajectory Report"/>
      <sheetName val="Hypothetical SAR and RAR"/>
      <sheetName val="Hypothetical Res_RD"/>
      <sheetName val="Hypothetical Res Bill Impact"/>
      <sheetName val="Rate Trajectory Calc"/>
      <sheetName val="CALC Avg Historical Rates"/>
      <sheetName val="CALC Allocation Percentages"/>
      <sheetName val="CALC Care Percentag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G8">
            <v>1.2848</v>
          </cell>
        </row>
      </sheetData>
      <sheetData sheetId="12"/>
      <sheetData sheetId="13"/>
      <sheetData sheetId="14"/>
      <sheetData sheetId="15">
        <row r="5">
          <cell r="C5" t="str">
            <v> </v>
          </cell>
        </row>
        <row r="6">
          <cell r="C6">
            <v>0</v>
          </cell>
        </row>
      </sheetData>
      <sheetData sheetId="16">
        <row r="20">
          <cell r="C20">
            <v>1.2848</v>
          </cell>
        </row>
        <row r="52">
          <cell r="H52">
            <v>1.21422166890285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S_Fos"/>
      <sheetName val="Data"/>
      <sheetName val="List"/>
      <sheetName val="Switches"/>
    </sheetNames>
    <sheetDataSet>
      <sheetData sheetId="0" refreshError="1"/>
      <sheetData sheetId="1" refreshError="1"/>
      <sheetData sheetId="2" refreshError="1">
        <row r="2">
          <cell r="B2">
            <v>2000</v>
          </cell>
        </row>
        <row r="5">
          <cell r="A5">
            <v>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S_Fos"/>
      <sheetName val="Data"/>
      <sheetName val="List"/>
      <sheetName val="Input"/>
      <sheetName val="ConstantsTable"/>
    </sheetNames>
    <sheetDataSet>
      <sheetData sheetId="0" refreshError="1"/>
      <sheetData sheetId="1" refreshError="1"/>
      <sheetData sheetId="2" refreshError="1">
        <row r="5">
          <cell r="B5" t="str">
            <v>June 2000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risJohnsPresentation_Aug2013"/>
      <sheetName val="RateExtractForRonHelgens"/>
      <sheetName val="GRC + GT&amp;S Rate &amp; Bill Impacts"/>
      <sheetName val="Forecast_End_User_Gas_RatesGRC"/>
      <sheetName val="GTS_Res_Care_NonCare_Average"/>
      <sheetName val="Consolidated Table"/>
      <sheetName val="2016&amp;2017 % Change in Rates"/>
      <sheetName val="LTF_View_RateChange"/>
      <sheetName val="Sheet2"/>
      <sheetName val="Sheet3"/>
      <sheetName val="Rated Information for Ferron"/>
      <sheetName val="Consolidated End Use Rate Impac"/>
    </sheetNames>
    <definedNames>
      <definedName name="print_report2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>
        <row r="1">
          <cell r="B1" t="str">
            <v>Cost Center</v>
          </cell>
          <cell r="C1" t="str">
            <v>Description</v>
          </cell>
          <cell r="D1" t="str">
            <v>CC Cat</v>
          </cell>
          <cell r="E1" t="str">
            <v>Activity Type</v>
          </cell>
          <cell r="F1" t="str">
            <v>Activity unit</v>
          </cell>
          <cell r="G1" t="str">
            <v>May 2006 Rate</v>
          </cell>
        </row>
        <row r="2">
          <cell r="B2" t="str">
            <v>12430</v>
          </cell>
          <cell r="C2" t="str">
            <v>50 Main Parking Services</v>
          </cell>
          <cell r="D2" t="str">
            <v>E</v>
          </cell>
          <cell r="E2" t="str">
            <v>CHAUDT</v>
          </cell>
          <cell r="F2" t="str">
            <v>HRS</v>
          </cell>
          <cell r="G2">
            <v>96.93</v>
          </cell>
        </row>
        <row r="3">
          <cell r="B3" t="str">
            <v>12430</v>
          </cell>
          <cell r="C3" t="str">
            <v>50 Main Parking Services</v>
          </cell>
          <cell r="D3" t="str">
            <v>E</v>
          </cell>
          <cell r="E3" t="str">
            <v>CHAUOT</v>
          </cell>
          <cell r="F3" t="str">
            <v>HRS</v>
          </cell>
          <cell r="G3">
            <v>96.93</v>
          </cell>
        </row>
        <row r="4">
          <cell r="B4" t="str">
            <v>12430</v>
          </cell>
          <cell r="C4" t="str">
            <v>50 Main Parking Services</v>
          </cell>
          <cell r="D4" t="str">
            <v>E</v>
          </cell>
          <cell r="E4" t="str">
            <v>CHAUST</v>
          </cell>
          <cell r="F4" t="str">
            <v>HRS</v>
          </cell>
          <cell r="G4">
            <v>96.93</v>
          </cell>
        </row>
        <row r="5">
          <cell r="B5" t="str">
            <v>12430</v>
          </cell>
          <cell r="C5" t="str">
            <v>50 Main Parking Services</v>
          </cell>
          <cell r="D5" t="str">
            <v>E</v>
          </cell>
          <cell r="E5" t="str">
            <v>FLTSVC</v>
          </cell>
          <cell r="F5" t="str">
            <v>HRS</v>
          </cell>
          <cell r="G5">
            <v>96.94</v>
          </cell>
        </row>
        <row r="6">
          <cell r="B6" t="str">
            <v>11852</v>
          </cell>
          <cell r="C6" t="str">
            <v>A1 GC Electric</v>
          </cell>
          <cell r="D6" t="str">
            <v>A</v>
          </cell>
          <cell r="E6" t="str">
            <v>CNSTDT</v>
          </cell>
          <cell r="F6" t="str">
            <v>HRS</v>
          </cell>
          <cell r="G6">
            <v>97.06</v>
          </cell>
        </row>
        <row r="7">
          <cell r="B7" t="str">
            <v>11852</v>
          </cell>
          <cell r="C7" t="str">
            <v>A1 GC Electric</v>
          </cell>
          <cell r="D7" t="str">
            <v>A</v>
          </cell>
          <cell r="E7" t="str">
            <v>CNSTOT</v>
          </cell>
          <cell r="F7" t="str">
            <v>HRS</v>
          </cell>
          <cell r="G7">
            <v>97.06</v>
          </cell>
        </row>
        <row r="8">
          <cell r="B8" t="str">
            <v>11852</v>
          </cell>
          <cell r="C8" t="str">
            <v>A1 GC Electric</v>
          </cell>
          <cell r="D8" t="str">
            <v>A</v>
          </cell>
          <cell r="E8" t="str">
            <v>CONSTR</v>
          </cell>
          <cell r="F8" t="str">
            <v>HRS</v>
          </cell>
          <cell r="G8">
            <v>97.06</v>
          </cell>
        </row>
        <row r="9">
          <cell r="B9" t="str">
            <v>12683</v>
          </cell>
          <cell r="C9" t="str">
            <v>A1 GC Field Engineering</v>
          </cell>
          <cell r="D9" t="str">
            <v>A</v>
          </cell>
          <cell r="E9" t="str">
            <v>ENG-DT</v>
          </cell>
          <cell r="F9" t="str">
            <v>HRS</v>
          </cell>
          <cell r="G9">
            <v>70.3</v>
          </cell>
        </row>
        <row r="10">
          <cell r="B10" t="str">
            <v>12683</v>
          </cell>
          <cell r="C10" t="str">
            <v>A1 GC Field Engineering</v>
          </cell>
          <cell r="D10" t="str">
            <v>A</v>
          </cell>
          <cell r="E10" t="str">
            <v>ENG-OT</v>
          </cell>
          <cell r="F10" t="str">
            <v>HRS</v>
          </cell>
          <cell r="G10">
            <v>70.3</v>
          </cell>
        </row>
        <row r="11">
          <cell r="B11" t="str">
            <v>12683</v>
          </cell>
          <cell r="C11" t="str">
            <v>A1 GC Field Engineering</v>
          </cell>
          <cell r="D11" t="str">
            <v>A</v>
          </cell>
          <cell r="E11" t="str">
            <v>ENGSVC</v>
          </cell>
          <cell r="F11" t="str">
            <v>HRS</v>
          </cell>
          <cell r="G11">
            <v>70.3</v>
          </cell>
        </row>
        <row r="12">
          <cell r="B12" t="str">
            <v>12684</v>
          </cell>
          <cell r="C12" t="str">
            <v>A2 GC Field Engineering</v>
          </cell>
          <cell r="D12" t="str">
            <v>A</v>
          </cell>
          <cell r="E12" t="str">
            <v>ENG-DT</v>
          </cell>
          <cell r="F12" t="str">
            <v>HRS</v>
          </cell>
          <cell r="G12">
            <v>70.3</v>
          </cell>
        </row>
        <row r="13">
          <cell r="B13" t="str">
            <v>12684</v>
          </cell>
          <cell r="C13" t="str">
            <v>A2 GC Field Engineering</v>
          </cell>
          <cell r="D13" t="str">
            <v>A</v>
          </cell>
          <cell r="E13" t="str">
            <v>ENG-OT</v>
          </cell>
          <cell r="F13" t="str">
            <v>HRS</v>
          </cell>
          <cell r="G13">
            <v>70.3</v>
          </cell>
        </row>
        <row r="14">
          <cell r="B14" t="str">
            <v>12684</v>
          </cell>
          <cell r="C14" t="str">
            <v>A2 GC Field Engineering</v>
          </cell>
          <cell r="D14" t="str">
            <v>A</v>
          </cell>
          <cell r="E14" t="str">
            <v>ENGSVC</v>
          </cell>
          <cell r="F14" t="str">
            <v>HRS</v>
          </cell>
          <cell r="G14">
            <v>70.3</v>
          </cell>
        </row>
        <row r="15">
          <cell r="B15" t="str">
            <v>11145</v>
          </cell>
          <cell r="C15" t="str">
            <v>A2 GC Superintendent</v>
          </cell>
          <cell r="D15" t="str">
            <v>D</v>
          </cell>
          <cell r="E15" t="str">
            <v>DIVSPT</v>
          </cell>
          <cell r="F15" t="str">
            <v>HRS</v>
          </cell>
          <cell r="G15">
            <v>132.4</v>
          </cell>
        </row>
        <row r="16">
          <cell r="B16" t="str">
            <v>11145</v>
          </cell>
          <cell r="C16" t="str">
            <v>A2 GC Superintendent</v>
          </cell>
          <cell r="D16" t="str">
            <v>D</v>
          </cell>
          <cell r="E16" t="str">
            <v>DVSPDT</v>
          </cell>
          <cell r="F16" t="str">
            <v>HRS</v>
          </cell>
          <cell r="G16">
            <v>132.4</v>
          </cell>
        </row>
        <row r="17">
          <cell r="B17" t="str">
            <v>11145</v>
          </cell>
          <cell r="C17" t="str">
            <v>A2 GC Superintendent</v>
          </cell>
          <cell r="D17" t="str">
            <v>D</v>
          </cell>
          <cell r="E17" t="str">
            <v>DVSPOT</v>
          </cell>
          <cell r="F17" t="str">
            <v>HRS</v>
          </cell>
          <cell r="G17">
            <v>132.4</v>
          </cell>
        </row>
        <row r="18">
          <cell r="B18" t="str">
            <v>10960</v>
          </cell>
          <cell r="C18" t="str">
            <v>A2 M&amp;C Director</v>
          </cell>
          <cell r="D18" t="str">
            <v>D</v>
          </cell>
          <cell r="E18" t="str">
            <v>DIVSPT</v>
          </cell>
          <cell r="F18" t="str">
            <v>HRS</v>
          </cell>
          <cell r="G18">
            <v>127.2</v>
          </cell>
        </row>
        <row r="19">
          <cell r="B19" t="str">
            <v>10960</v>
          </cell>
          <cell r="C19" t="str">
            <v>A2 M&amp;C Director</v>
          </cell>
          <cell r="D19" t="str">
            <v>D</v>
          </cell>
          <cell r="E19" t="str">
            <v>DVSPDT</v>
          </cell>
          <cell r="F19" t="str">
            <v>HRS</v>
          </cell>
          <cell r="G19">
            <v>127.2</v>
          </cell>
        </row>
        <row r="20">
          <cell r="B20" t="str">
            <v>10960</v>
          </cell>
          <cell r="C20" t="str">
            <v>A2 M&amp;C Director</v>
          </cell>
          <cell r="D20" t="str">
            <v>D</v>
          </cell>
          <cell r="E20" t="str">
            <v>DVSPOT</v>
          </cell>
          <cell r="F20" t="str">
            <v>HRS</v>
          </cell>
          <cell r="G20">
            <v>127.2</v>
          </cell>
        </row>
        <row r="21">
          <cell r="B21" t="str">
            <v>12941</v>
          </cell>
          <cell r="C21" t="str">
            <v>A4 Customer Field Service Manager</v>
          </cell>
          <cell r="D21" t="str">
            <v>D</v>
          </cell>
          <cell r="E21" t="str">
            <v>DIVSPT</v>
          </cell>
          <cell r="F21" t="str">
            <v>HRS</v>
          </cell>
          <cell r="G21">
            <v>100.13</v>
          </cell>
        </row>
        <row r="22">
          <cell r="B22" t="str">
            <v>12941</v>
          </cell>
          <cell r="C22" t="str">
            <v>A4 Customer Field Service Manager</v>
          </cell>
          <cell r="D22" t="str">
            <v>D</v>
          </cell>
          <cell r="E22" t="str">
            <v>DVSPDT</v>
          </cell>
          <cell r="F22" t="str">
            <v>HRS</v>
          </cell>
          <cell r="G22">
            <v>100.13</v>
          </cell>
        </row>
        <row r="23">
          <cell r="B23" t="str">
            <v>12941</v>
          </cell>
          <cell r="C23" t="str">
            <v>A4 Customer Field Service Manager</v>
          </cell>
          <cell r="D23" t="str">
            <v>D</v>
          </cell>
          <cell r="E23" t="str">
            <v>DVSPOT</v>
          </cell>
          <cell r="F23" t="str">
            <v>HRS</v>
          </cell>
          <cell r="G23">
            <v>100.13</v>
          </cell>
        </row>
        <row r="24">
          <cell r="B24" t="str">
            <v>12686</v>
          </cell>
          <cell r="C24" t="str">
            <v>A4 GC Field Engineering</v>
          </cell>
          <cell r="D24" t="str">
            <v>A</v>
          </cell>
          <cell r="E24" t="str">
            <v>ENG-DT</v>
          </cell>
          <cell r="F24" t="str">
            <v>HRS</v>
          </cell>
          <cell r="G24">
            <v>70.3</v>
          </cell>
        </row>
        <row r="25">
          <cell r="B25" t="str">
            <v>12686</v>
          </cell>
          <cell r="C25" t="str">
            <v>A4 GC Field Engineering</v>
          </cell>
          <cell r="D25" t="str">
            <v>A</v>
          </cell>
          <cell r="E25" t="str">
            <v>ENG-OT</v>
          </cell>
          <cell r="F25" t="str">
            <v>HRS</v>
          </cell>
          <cell r="G25">
            <v>70.3</v>
          </cell>
        </row>
        <row r="26">
          <cell r="B26" t="str">
            <v>12686</v>
          </cell>
          <cell r="C26" t="str">
            <v>A4 GC Field Engineering</v>
          </cell>
          <cell r="D26" t="str">
            <v>A</v>
          </cell>
          <cell r="E26" t="str">
            <v>ENGSVC</v>
          </cell>
          <cell r="F26" t="str">
            <v>HRS</v>
          </cell>
          <cell r="G26">
            <v>70.3</v>
          </cell>
        </row>
        <row r="27">
          <cell r="B27" t="str">
            <v>11008</v>
          </cell>
          <cell r="C27" t="str">
            <v>A4-7 Manager Dispatch</v>
          </cell>
          <cell r="D27" t="str">
            <v>D</v>
          </cell>
          <cell r="E27" t="str">
            <v>DIVSPT</v>
          </cell>
          <cell r="F27" t="str">
            <v>HRS</v>
          </cell>
          <cell r="G27">
            <v>98.63</v>
          </cell>
        </row>
        <row r="28">
          <cell r="B28" t="str">
            <v>11008</v>
          </cell>
          <cell r="C28" t="str">
            <v>A4-7 Manager Dispatch</v>
          </cell>
          <cell r="D28" t="str">
            <v>D</v>
          </cell>
          <cell r="E28" t="str">
            <v>DVSPDT</v>
          </cell>
          <cell r="F28" t="str">
            <v>HRS</v>
          </cell>
          <cell r="G28">
            <v>98.63</v>
          </cell>
        </row>
        <row r="29">
          <cell r="B29" t="str">
            <v>11008</v>
          </cell>
          <cell r="C29" t="str">
            <v>A4-7 Manager Dispatch</v>
          </cell>
          <cell r="D29" t="str">
            <v>D</v>
          </cell>
          <cell r="E29" t="str">
            <v>DVSPOT</v>
          </cell>
          <cell r="F29" t="str">
            <v>HRS</v>
          </cell>
          <cell r="G29">
            <v>98.63</v>
          </cell>
        </row>
        <row r="30">
          <cell r="B30" t="str">
            <v>11053</v>
          </cell>
          <cell r="C30" t="str">
            <v>A5 Customer Field Service Manager</v>
          </cell>
          <cell r="D30" t="str">
            <v>D</v>
          </cell>
          <cell r="E30" t="str">
            <v>DIVSPT</v>
          </cell>
          <cell r="F30" t="str">
            <v>HRS</v>
          </cell>
          <cell r="G30">
            <v>101.63</v>
          </cell>
        </row>
        <row r="31">
          <cell r="B31" t="str">
            <v>11053</v>
          </cell>
          <cell r="C31" t="str">
            <v>A5 Customer Field Service Manager</v>
          </cell>
          <cell r="D31" t="str">
            <v>D</v>
          </cell>
          <cell r="E31" t="str">
            <v>DVSPDT</v>
          </cell>
          <cell r="F31" t="str">
            <v>HRS</v>
          </cell>
          <cell r="G31">
            <v>101.63</v>
          </cell>
        </row>
        <row r="32">
          <cell r="B32" t="str">
            <v>11053</v>
          </cell>
          <cell r="C32" t="str">
            <v>A5 Customer Field Service Manager</v>
          </cell>
          <cell r="D32" t="str">
            <v>D</v>
          </cell>
          <cell r="E32" t="str">
            <v>DVSPOT</v>
          </cell>
          <cell r="F32" t="str">
            <v>HRS</v>
          </cell>
          <cell r="G32">
            <v>101.67</v>
          </cell>
        </row>
        <row r="33">
          <cell r="B33" t="str">
            <v>12687</v>
          </cell>
          <cell r="C33" t="str">
            <v>A5 GC Field Engineering</v>
          </cell>
          <cell r="D33" t="str">
            <v>A</v>
          </cell>
          <cell r="E33" t="str">
            <v>ENG-DT</v>
          </cell>
          <cell r="F33" t="str">
            <v>HRS</v>
          </cell>
          <cell r="G33">
            <v>70.3</v>
          </cell>
        </row>
        <row r="34">
          <cell r="B34" t="str">
            <v>12687</v>
          </cell>
          <cell r="C34" t="str">
            <v>A5 GC Field Engineering</v>
          </cell>
          <cell r="D34" t="str">
            <v>A</v>
          </cell>
          <cell r="E34" t="str">
            <v>ENG-OT</v>
          </cell>
          <cell r="F34" t="str">
            <v>HRS</v>
          </cell>
          <cell r="G34">
            <v>70.3</v>
          </cell>
        </row>
        <row r="35">
          <cell r="B35" t="str">
            <v>12687</v>
          </cell>
          <cell r="C35" t="str">
            <v>A5 GC Field Engineering</v>
          </cell>
          <cell r="D35" t="str">
            <v>A</v>
          </cell>
          <cell r="E35" t="str">
            <v>ENGSVC</v>
          </cell>
          <cell r="F35" t="str">
            <v>HRS</v>
          </cell>
          <cell r="G35">
            <v>70.3</v>
          </cell>
        </row>
        <row r="36">
          <cell r="B36" t="str">
            <v>12942</v>
          </cell>
          <cell r="C36" t="str">
            <v>A6 Customer Field Service Manager</v>
          </cell>
          <cell r="D36" t="str">
            <v>D</v>
          </cell>
          <cell r="E36" t="str">
            <v>DIVSPT</v>
          </cell>
          <cell r="F36" t="str">
            <v>HRS</v>
          </cell>
          <cell r="G36">
            <v>98.53</v>
          </cell>
        </row>
        <row r="37">
          <cell r="B37" t="str">
            <v>12942</v>
          </cell>
          <cell r="C37" t="str">
            <v>A6 Customer Field Service Manager</v>
          </cell>
          <cell r="D37" t="str">
            <v>D</v>
          </cell>
          <cell r="E37" t="str">
            <v>DVSPDT</v>
          </cell>
          <cell r="F37" t="str">
            <v>HRS</v>
          </cell>
          <cell r="G37">
            <v>98.53</v>
          </cell>
        </row>
        <row r="38">
          <cell r="B38" t="str">
            <v>12942</v>
          </cell>
          <cell r="C38" t="str">
            <v>A6 Customer Field Service Manager</v>
          </cell>
          <cell r="D38" t="str">
            <v>D</v>
          </cell>
          <cell r="E38" t="str">
            <v>DVSPOT</v>
          </cell>
          <cell r="F38" t="str">
            <v>HRS</v>
          </cell>
          <cell r="G38">
            <v>98.53</v>
          </cell>
        </row>
        <row r="39">
          <cell r="B39" t="str">
            <v>11816</v>
          </cell>
          <cell r="C39" t="str">
            <v>A6 GC Electric - Redding</v>
          </cell>
          <cell r="D39" t="str">
            <v>A</v>
          </cell>
          <cell r="E39" t="str">
            <v>CNSTDT</v>
          </cell>
          <cell r="F39" t="str">
            <v>HRS</v>
          </cell>
        </row>
        <row r="40">
          <cell r="B40" t="str">
            <v>11816</v>
          </cell>
          <cell r="C40" t="str">
            <v>A6 GC Electric - Redding</v>
          </cell>
          <cell r="D40" t="str">
            <v>A</v>
          </cell>
          <cell r="E40" t="str">
            <v>CNSTOT</v>
          </cell>
          <cell r="F40" t="str">
            <v>HRS</v>
          </cell>
        </row>
        <row r="41">
          <cell r="B41" t="str">
            <v>11816</v>
          </cell>
          <cell r="C41" t="str">
            <v>A6 GC Electric - Redding</v>
          </cell>
          <cell r="D41" t="str">
            <v>A</v>
          </cell>
          <cell r="E41" t="str">
            <v>CONSTR</v>
          </cell>
          <cell r="F41" t="str">
            <v>HRS</v>
          </cell>
        </row>
        <row r="42">
          <cell r="B42" t="str">
            <v>11817</v>
          </cell>
          <cell r="C42" t="str">
            <v>A6 GC Gas - Vacaville</v>
          </cell>
          <cell r="D42" t="str">
            <v>A</v>
          </cell>
          <cell r="E42" t="str">
            <v>CNSTDT</v>
          </cell>
          <cell r="F42" t="str">
            <v>HRS</v>
          </cell>
          <cell r="G42">
            <v>91.42</v>
          </cell>
        </row>
        <row r="43">
          <cell r="B43" t="str">
            <v>11817</v>
          </cell>
          <cell r="C43" t="str">
            <v>A6 GC Gas - Vacaville</v>
          </cell>
          <cell r="D43" t="str">
            <v>A</v>
          </cell>
          <cell r="E43" t="str">
            <v>CNSTOT</v>
          </cell>
          <cell r="F43" t="str">
            <v>HRS</v>
          </cell>
          <cell r="G43">
            <v>91.42</v>
          </cell>
        </row>
        <row r="44">
          <cell r="B44" t="str">
            <v>11817</v>
          </cell>
          <cell r="C44" t="str">
            <v>A6 GC Gas - Vacaville</v>
          </cell>
          <cell r="D44" t="str">
            <v>A</v>
          </cell>
          <cell r="E44" t="str">
            <v>CONSTR</v>
          </cell>
          <cell r="F44" t="str">
            <v>HRS</v>
          </cell>
          <cell r="G44">
            <v>91.42</v>
          </cell>
        </row>
        <row r="45">
          <cell r="B45" t="str">
            <v>10994</v>
          </cell>
          <cell r="C45" t="str">
            <v>A7 Customer Field Service Manager</v>
          </cell>
          <cell r="D45" t="str">
            <v>D</v>
          </cell>
          <cell r="E45" t="str">
            <v>DIVSPT</v>
          </cell>
          <cell r="F45" t="str">
            <v>HRS</v>
          </cell>
          <cell r="G45">
            <v>101.88</v>
          </cell>
        </row>
        <row r="46">
          <cell r="B46" t="str">
            <v>10994</v>
          </cell>
          <cell r="C46" t="str">
            <v>A7 Customer Field Service Manager</v>
          </cell>
          <cell r="D46" t="str">
            <v>D</v>
          </cell>
          <cell r="E46" t="str">
            <v>DVSPDT</v>
          </cell>
          <cell r="F46" t="str">
            <v>HRS</v>
          </cell>
          <cell r="G46">
            <v>101.88</v>
          </cell>
        </row>
        <row r="47">
          <cell r="B47" t="str">
            <v>10994</v>
          </cell>
          <cell r="C47" t="str">
            <v>A7 Customer Field Service Manager</v>
          </cell>
          <cell r="D47" t="str">
            <v>D</v>
          </cell>
          <cell r="E47" t="str">
            <v>DVSPOT</v>
          </cell>
          <cell r="F47" t="str">
            <v>HRS</v>
          </cell>
          <cell r="G47">
            <v>101.88</v>
          </cell>
        </row>
        <row r="48">
          <cell r="B48" t="str">
            <v>11003</v>
          </cell>
          <cell r="C48" t="str">
            <v>Account Service North Coast</v>
          </cell>
          <cell r="D48" t="str">
            <v>A</v>
          </cell>
          <cell r="E48" t="str">
            <v>ACTSVC</v>
          </cell>
          <cell r="F48" t="str">
            <v>HRS</v>
          </cell>
          <cell r="G48">
            <v>92.68</v>
          </cell>
        </row>
        <row r="49">
          <cell r="B49" t="str">
            <v>11696</v>
          </cell>
          <cell r="C49" t="str">
            <v>Account Services Area 2</v>
          </cell>
          <cell r="D49" t="str">
            <v>A</v>
          </cell>
          <cell r="E49" t="str">
            <v>ACTSVC</v>
          </cell>
          <cell r="F49" t="str">
            <v>HRS</v>
          </cell>
          <cell r="G49">
            <v>103.68</v>
          </cell>
        </row>
        <row r="50">
          <cell r="B50" t="str">
            <v>12866</v>
          </cell>
          <cell r="C50" t="str">
            <v>Account Services Business Acct Mgmt</v>
          </cell>
          <cell r="D50" t="str">
            <v>A</v>
          </cell>
          <cell r="E50" t="str">
            <v>ACTSVC</v>
          </cell>
          <cell r="F50" t="str">
            <v>HRS</v>
          </cell>
          <cell r="G50">
            <v>84.41</v>
          </cell>
        </row>
        <row r="51">
          <cell r="B51" t="str">
            <v>11068</v>
          </cell>
          <cell r="C51" t="str">
            <v>Account Services Central Coast</v>
          </cell>
          <cell r="D51" t="str">
            <v>A</v>
          </cell>
          <cell r="E51" t="str">
            <v>ACTSVC</v>
          </cell>
          <cell r="F51" t="str">
            <v>HRS</v>
          </cell>
          <cell r="G51">
            <v>100.67</v>
          </cell>
        </row>
        <row r="52">
          <cell r="B52" t="str">
            <v>11113</v>
          </cell>
          <cell r="C52" t="str">
            <v>Account Services Corporate</v>
          </cell>
          <cell r="D52" t="str">
            <v>A</v>
          </cell>
          <cell r="E52" t="str">
            <v>ACTSVC</v>
          </cell>
          <cell r="F52" t="str">
            <v>HRS</v>
          </cell>
          <cell r="G52">
            <v>90.67</v>
          </cell>
        </row>
        <row r="53">
          <cell r="B53" t="str">
            <v>11081</v>
          </cell>
          <cell r="C53" t="str">
            <v>Account Services Fresno</v>
          </cell>
          <cell r="D53" t="str">
            <v>A</v>
          </cell>
          <cell r="E53" t="str">
            <v>ACTSVC</v>
          </cell>
          <cell r="F53" t="str">
            <v>HRS</v>
          </cell>
          <cell r="G53">
            <v>100.67</v>
          </cell>
        </row>
        <row r="54">
          <cell r="B54" t="str">
            <v>11086</v>
          </cell>
          <cell r="C54" t="str">
            <v>Account Services Kern</v>
          </cell>
          <cell r="D54" t="str">
            <v>A</v>
          </cell>
          <cell r="E54" t="str">
            <v>ACTSVC</v>
          </cell>
          <cell r="F54" t="str">
            <v>HRS</v>
          </cell>
          <cell r="G54">
            <v>91.58</v>
          </cell>
        </row>
        <row r="55">
          <cell r="B55" t="str">
            <v>11041</v>
          </cell>
          <cell r="C55" t="str">
            <v>Account Services Sacramento &amp; Sierra</v>
          </cell>
          <cell r="D55" t="str">
            <v>A</v>
          </cell>
          <cell r="E55" t="str">
            <v>ACTSVC</v>
          </cell>
          <cell r="F55" t="str">
            <v>HRS</v>
          </cell>
          <cell r="G55">
            <v>95.48</v>
          </cell>
        </row>
        <row r="56">
          <cell r="B56" t="str">
            <v>11764</v>
          </cell>
          <cell r="C56" t="str">
            <v>Account Services San Francisco/Peninsula</v>
          </cell>
          <cell r="D56" t="str">
            <v>A</v>
          </cell>
          <cell r="E56" t="str">
            <v>ACTSVC</v>
          </cell>
          <cell r="F56" t="str">
            <v>HRS</v>
          </cell>
          <cell r="G56">
            <v>107.4</v>
          </cell>
        </row>
        <row r="57">
          <cell r="B57" t="str">
            <v>11018</v>
          </cell>
          <cell r="C57" t="str">
            <v>Account Services San Jose</v>
          </cell>
          <cell r="D57" t="str">
            <v>A</v>
          </cell>
          <cell r="E57" t="str">
            <v>ACTSVC</v>
          </cell>
          <cell r="F57" t="str">
            <v>HRS</v>
          </cell>
          <cell r="G57">
            <v>96.89</v>
          </cell>
        </row>
        <row r="58">
          <cell r="B58" t="str">
            <v>11095</v>
          </cell>
          <cell r="C58" t="str">
            <v>Account Services Stockton / Yosemite</v>
          </cell>
          <cell r="D58" t="str">
            <v>A</v>
          </cell>
          <cell r="E58" t="str">
            <v>ACTSVC</v>
          </cell>
          <cell r="F58" t="str">
            <v>HRS</v>
          </cell>
          <cell r="G58">
            <v>87.95</v>
          </cell>
        </row>
        <row r="59">
          <cell r="B59" t="str">
            <v>10398</v>
          </cell>
          <cell r="C59" t="str">
            <v>Accounts Payable</v>
          </cell>
          <cell r="D59" t="str">
            <v>B</v>
          </cell>
          <cell r="E59" t="str">
            <v>ANLYST</v>
          </cell>
          <cell r="F59" t="str">
            <v>HRS</v>
          </cell>
          <cell r="G59">
            <v>59.42</v>
          </cell>
        </row>
        <row r="60">
          <cell r="B60" t="str">
            <v>10398</v>
          </cell>
          <cell r="C60" t="str">
            <v>Accounts Payable</v>
          </cell>
          <cell r="D60" t="str">
            <v>B</v>
          </cell>
          <cell r="E60" t="str">
            <v>CHANGS</v>
          </cell>
          <cell r="F60" t="str">
            <v>UN</v>
          </cell>
          <cell r="G60">
            <v>90</v>
          </cell>
        </row>
        <row r="61">
          <cell r="B61" t="str">
            <v>10398</v>
          </cell>
          <cell r="C61" t="str">
            <v>Accounts Payable</v>
          </cell>
          <cell r="D61" t="str">
            <v>B</v>
          </cell>
          <cell r="E61" t="str">
            <v>INVEXP</v>
          </cell>
          <cell r="F61" t="str">
            <v>UN</v>
          </cell>
          <cell r="G61">
            <v>45</v>
          </cell>
        </row>
        <row r="62">
          <cell r="B62" t="str">
            <v>10398</v>
          </cell>
          <cell r="C62" t="str">
            <v>Accounts Payable</v>
          </cell>
          <cell r="D62" t="str">
            <v>B</v>
          </cell>
          <cell r="E62" t="str">
            <v>TCHECK</v>
          </cell>
          <cell r="F62" t="str">
            <v>UN</v>
          </cell>
          <cell r="G62">
            <v>65</v>
          </cell>
        </row>
        <row r="63">
          <cell r="B63" t="str">
            <v>13538</v>
          </cell>
          <cell r="C63" t="str">
            <v>Accounts Payable - Records Management</v>
          </cell>
          <cell r="D63" t="str">
            <v>B</v>
          </cell>
          <cell r="E63" t="str">
            <v>ANLYST</v>
          </cell>
          <cell r="F63" t="str">
            <v>HRS</v>
          </cell>
          <cell r="G63">
            <v>59.92</v>
          </cell>
        </row>
        <row r="64">
          <cell r="B64" t="str">
            <v>10847</v>
          </cell>
          <cell r="C64" t="str">
            <v>Acct Svc Business Customer Center</v>
          </cell>
          <cell r="D64" t="str">
            <v>A</v>
          </cell>
          <cell r="E64" t="str">
            <v>ACTSVC</v>
          </cell>
          <cell r="F64" t="str">
            <v>HRS</v>
          </cell>
          <cell r="G64">
            <v>81.03</v>
          </cell>
        </row>
        <row r="65">
          <cell r="B65" t="str">
            <v>12073</v>
          </cell>
          <cell r="C65" t="str">
            <v>Administrative Services</v>
          </cell>
          <cell r="D65" t="str">
            <v>A</v>
          </cell>
          <cell r="E65" t="str">
            <v>ADM-OT</v>
          </cell>
          <cell r="F65" t="str">
            <v>HRS</v>
          </cell>
          <cell r="G65">
            <v>81.12</v>
          </cell>
        </row>
        <row r="66">
          <cell r="B66" t="str">
            <v>12073</v>
          </cell>
          <cell r="C66" t="str">
            <v>Administrative Services</v>
          </cell>
          <cell r="D66" t="str">
            <v>A</v>
          </cell>
          <cell r="E66" t="str">
            <v>ADMIN</v>
          </cell>
          <cell r="F66" t="str">
            <v>HRS</v>
          </cell>
          <cell r="G66">
            <v>81.11</v>
          </cell>
        </row>
        <row r="67">
          <cell r="B67" t="str">
            <v>10313</v>
          </cell>
          <cell r="C67" t="str">
            <v>Advertising</v>
          </cell>
          <cell r="D67" t="str">
            <v>B</v>
          </cell>
          <cell r="E67" t="str">
            <v>ADMIN</v>
          </cell>
          <cell r="F67" t="str">
            <v>HRS</v>
          </cell>
          <cell r="G67">
            <v>86.96</v>
          </cell>
        </row>
        <row r="68">
          <cell r="B68" t="str">
            <v>12241</v>
          </cell>
          <cell r="C68" t="str">
            <v>Affiliate Rules Compliance Department</v>
          </cell>
          <cell r="D68" t="str">
            <v>B</v>
          </cell>
          <cell r="E68" t="str">
            <v>ADMIN</v>
          </cell>
          <cell r="F68" t="str">
            <v>HRS</v>
          </cell>
          <cell r="G68">
            <v>142.91</v>
          </cell>
        </row>
        <row r="69">
          <cell r="B69" t="str">
            <v>12815</v>
          </cell>
          <cell r="C69" t="str">
            <v>AG-ICE Service Planning</v>
          </cell>
          <cell r="D69" t="str">
            <v>A</v>
          </cell>
          <cell r="E69" t="str">
            <v>MANAGE</v>
          </cell>
          <cell r="F69" t="str">
            <v>HRS</v>
          </cell>
          <cell r="G69">
            <v>131.42</v>
          </cell>
        </row>
        <row r="70">
          <cell r="B70" t="str">
            <v>12714</v>
          </cell>
          <cell r="C70" t="str">
            <v>AMI Applications and Systems</v>
          </cell>
          <cell r="D70" t="str">
            <v>A</v>
          </cell>
          <cell r="E70" t="str">
            <v>CNSLTG</v>
          </cell>
          <cell r="F70" t="str">
            <v>HRS</v>
          </cell>
          <cell r="G70">
            <v>131.43</v>
          </cell>
        </row>
        <row r="71">
          <cell r="B71" t="str">
            <v>13542</v>
          </cell>
          <cell r="C71" t="str">
            <v>APD Estimating Group</v>
          </cell>
          <cell r="D71" t="str">
            <v>A</v>
          </cell>
          <cell r="E71" t="str">
            <v>EEST</v>
          </cell>
          <cell r="F71" t="str">
            <v>HRS</v>
          </cell>
          <cell r="G71">
            <v>100.32</v>
          </cell>
        </row>
        <row r="72">
          <cell r="B72" t="str">
            <v>13542</v>
          </cell>
          <cell r="C72" t="str">
            <v>APD Estimating Group</v>
          </cell>
          <cell r="D72" t="str">
            <v>A</v>
          </cell>
          <cell r="E72" t="str">
            <v>EESTDT</v>
          </cell>
          <cell r="F72" t="str">
            <v>HRS</v>
          </cell>
          <cell r="G72">
            <v>100.32</v>
          </cell>
        </row>
        <row r="73">
          <cell r="B73" t="str">
            <v>13542</v>
          </cell>
          <cell r="C73" t="str">
            <v>APD Estimating Group</v>
          </cell>
          <cell r="D73" t="str">
            <v>A</v>
          </cell>
          <cell r="E73" t="str">
            <v>EESTOT</v>
          </cell>
          <cell r="F73" t="str">
            <v>HRS</v>
          </cell>
          <cell r="G73">
            <v>100.32</v>
          </cell>
        </row>
        <row r="74">
          <cell r="B74" t="str">
            <v>13542</v>
          </cell>
          <cell r="C74" t="str">
            <v>APD Estimating Group</v>
          </cell>
          <cell r="D74" t="str">
            <v>A</v>
          </cell>
          <cell r="E74" t="str">
            <v>GEST</v>
          </cell>
          <cell r="F74" t="str">
            <v>HRS</v>
          </cell>
          <cell r="G74">
            <v>100.32</v>
          </cell>
        </row>
        <row r="75">
          <cell r="B75" t="str">
            <v>13542</v>
          </cell>
          <cell r="C75" t="str">
            <v>APD Estimating Group</v>
          </cell>
          <cell r="D75" t="str">
            <v>A</v>
          </cell>
          <cell r="E75" t="str">
            <v>GESTDT</v>
          </cell>
          <cell r="F75" t="str">
            <v>HRS</v>
          </cell>
          <cell r="G75">
            <v>100.32</v>
          </cell>
        </row>
        <row r="76">
          <cell r="B76" t="str">
            <v>13542</v>
          </cell>
          <cell r="C76" t="str">
            <v>APD Estimating Group</v>
          </cell>
          <cell r="D76" t="str">
            <v>A</v>
          </cell>
          <cell r="E76" t="str">
            <v>GESTOT</v>
          </cell>
          <cell r="F76" t="str">
            <v>HRS</v>
          </cell>
          <cell r="G76">
            <v>100.32</v>
          </cell>
        </row>
        <row r="77">
          <cell r="B77" t="str">
            <v>10988</v>
          </cell>
          <cell r="C77" t="str">
            <v>Area 1 Customer Field Service Manager</v>
          </cell>
          <cell r="D77" t="str">
            <v>D</v>
          </cell>
          <cell r="E77" t="str">
            <v>DIVSPT</v>
          </cell>
          <cell r="F77" t="str">
            <v>HRS</v>
          </cell>
          <cell r="G77">
            <v>106.06</v>
          </cell>
        </row>
        <row r="78">
          <cell r="B78" t="str">
            <v>10988</v>
          </cell>
          <cell r="C78" t="str">
            <v>Area 1 Customer Field Service Manager</v>
          </cell>
          <cell r="D78" t="str">
            <v>D</v>
          </cell>
          <cell r="E78" t="str">
            <v>DVSPDT</v>
          </cell>
          <cell r="F78" t="str">
            <v>HRS</v>
          </cell>
          <cell r="G78">
            <v>106.06</v>
          </cell>
        </row>
        <row r="79">
          <cell r="B79" t="str">
            <v>10988</v>
          </cell>
          <cell r="C79" t="str">
            <v>Area 1 Customer Field Service Manager</v>
          </cell>
          <cell r="D79" t="str">
            <v>D</v>
          </cell>
          <cell r="E79" t="str">
            <v>DVSPOT</v>
          </cell>
          <cell r="F79" t="str">
            <v>HRS</v>
          </cell>
          <cell r="G79">
            <v>106.06</v>
          </cell>
        </row>
        <row r="80">
          <cell r="B80" t="str">
            <v>11700</v>
          </cell>
          <cell r="C80" t="str">
            <v>Area 1 Dispatch</v>
          </cell>
          <cell r="D80" t="str">
            <v>A</v>
          </cell>
          <cell r="E80" t="str">
            <v>DSPTCH</v>
          </cell>
          <cell r="F80" t="str">
            <v>HRS</v>
          </cell>
          <cell r="G80">
            <v>87.99</v>
          </cell>
        </row>
        <row r="81">
          <cell r="B81" t="str">
            <v>11700</v>
          </cell>
          <cell r="C81" t="str">
            <v>Area 1 Dispatch</v>
          </cell>
          <cell r="D81" t="str">
            <v>A</v>
          </cell>
          <cell r="E81" t="str">
            <v>DSPTHD</v>
          </cell>
          <cell r="F81" t="str">
            <v>HRS</v>
          </cell>
          <cell r="G81">
            <v>87.99</v>
          </cell>
        </row>
        <row r="82">
          <cell r="B82" t="str">
            <v>11700</v>
          </cell>
          <cell r="C82" t="str">
            <v>Area 1 Dispatch</v>
          </cell>
          <cell r="D82" t="str">
            <v>A</v>
          </cell>
          <cell r="E82" t="str">
            <v>DSPTHO</v>
          </cell>
          <cell r="F82" t="str">
            <v>HRS</v>
          </cell>
          <cell r="G82">
            <v>87.99</v>
          </cell>
        </row>
        <row r="83">
          <cell r="B83" t="str">
            <v>10987</v>
          </cell>
          <cell r="C83" t="str">
            <v>Area 1 Estimating &amp; Mapping Manager</v>
          </cell>
          <cell r="D83" t="str">
            <v>D</v>
          </cell>
          <cell r="E83" t="str">
            <v>DIVSPT</v>
          </cell>
          <cell r="F83" t="str">
            <v>HRS</v>
          </cell>
          <cell r="G83">
            <v>166.29</v>
          </cell>
        </row>
        <row r="84">
          <cell r="B84" t="str">
            <v>10987</v>
          </cell>
          <cell r="C84" t="str">
            <v>Area 1 Estimating &amp; Mapping Manager</v>
          </cell>
          <cell r="D84" t="str">
            <v>D</v>
          </cell>
          <cell r="E84" t="str">
            <v>DVSPDT</v>
          </cell>
          <cell r="F84" t="str">
            <v>HRS</v>
          </cell>
          <cell r="G84">
            <v>166.29</v>
          </cell>
        </row>
        <row r="85">
          <cell r="B85" t="str">
            <v>10987</v>
          </cell>
          <cell r="C85" t="str">
            <v>Area 1 Estimating &amp; Mapping Manager</v>
          </cell>
          <cell r="D85" t="str">
            <v>D</v>
          </cell>
          <cell r="E85" t="str">
            <v>DVSPOT</v>
          </cell>
          <cell r="F85" t="str">
            <v>HRS</v>
          </cell>
          <cell r="G85">
            <v>166.29</v>
          </cell>
        </row>
        <row r="86">
          <cell r="B86" t="str">
            <v>11149</v>
          </cell>
          <cell r="C86" t="str">
            <v>Area 1 GC Superintendent</v>
          </cell>
          <cell r="D86" t="str">
            <v>D</v>
          </cell>
          <cell r="E86" t="str">
            <v>DIVSPT</v>
          </cell>
          <cell r="F86" t="str">
            <v>HRS</v>
          </cell>
          <cell r="G86">
            <v>155.21</v>
          </cell>
        </row>
        <row r="87">
          <cell r="B87" t="str">
            <v>11149</v>
          </cell>
          <cell r="C87" t="str">
            <v>Area 1 GC Superintendent</v>
          </cell>
          <cell r="D87" t="str">
            <v>D</v>
          </cell>
          <cell r="E87" t="str">
            <v>DVSPDT</v>
          </cell>
          <cell r="F87" t="str">
            <v>HRS</v>
          </cell>
          <cell r="G87">
            <v>155.21</v>
          </cell>
        </row>
        <row r="88">
          <cell r="B88" t="str">
            <v>11149</v>
          </cell>
          <cell r="C88" t="str">
            <v>Area 1 GC Superintendent</v>
          </cell>
          <cell r="D88" t="str">
            <v>D</v>
          </cell>
          <cell r="E88" t="str">
            <v>DVSPOT</v>
          </cell>
          <cell r="F88" t="str">
            <v>HRS</v>
          </cell>
          <cell r="G88">
            <v>155.21</v>
          </cell>
        </row>
        <row r="89">
          <cell r="B89" t="str">
            <v>10976</v>
          </cell>
          <cell r="C89" t="str">
            <v>Area 1 M&amp;C Director</v>
          </cell>
          <cell r="D89" t="str">
            <v>D</v>
          </cell>
          <cell r="E89" t="str">
            <v>DIVSPT</v>
          </cell>
          <cell r="F89" t="str">
            <v>HRS</v>
          </cell>
          <cell r="G89">
            <v>122.71</v>
          </cell>
        </row>
        <row r="90">
          <cell r="B90" t="str">
            <v>10976</v>
          </cell>
          <cell r="C90" t="str">
            <v>Area 1 M&amp;C Director</v>
          </cell>
          <cell r="D90" t="str">
            <v>D</v>
          </cell>
          <cell r="E90" t="str">
            <v>DVSPDT</v>
          </cell>
          <cell r="F90" t="str">
            <v>HRS</v>
          </cell>
          <cell r="G90">
            <v>122.71</v>
          </cell>
        </row>
        <row r="91">
          <cell r="B91" t="str">
            <v>10976</v>
          </cell>
          <cell r="C91" t="str">
            <v>Area 1 M&amp;C Director</v>
          </cell>
          <cell r="D91" t="str">
            <v>D</v>
          </cell>
          <cell r="E91" t="str">
            <v>DVSPOT</v>
          </cell>
          <cell r="F91" t="str">
            <v>HRS</v>
          </cell>
          <cell r="G91">
            <v>122.71</v>
          </cell>
        </row>
        <row r="92">
          <cell r="B92" t="str">
            <v>12134</v>
          </cell>
          <cell r="C92" t="str">
            <v>Area 1 Meter Shop</v>
          </cell>
          <cell r="D92" t="str">
            <v>A</v>
          </cell>
          <cell r="E92" t="str">
            <v>MO</v>
          </cell>
          <cell r="F92" t="str">
            <v>HRS</v>
          </cell>
          <cell r="G92">
            <v>123.82</v>
          </cell>
        </row>
        <row r="93">
          <cell r="B93" t="str">
            <v>12134</v>
          </cell>
          <cell r="C93" t="str">
            <v>Area 1 Meter Shop</v>
          </cell>
          <cell r="D93" t="str">
            <v>A</v>
          </cell>
          <cell r="E93" t="str">
            <v>MO-DT</v>
          </cell>
          <cell r="F93" t="str">
            <v>HRS</v>
          </cell>
          <cell r="G93">
            <v>123.8</v>
          </cell>
        </row>
        <row r="94">
          <cell r="B94" t="str">
            <v>12134</v>
          </cell>
          <cell r="C94" t="str">
            <v>Area 1 Meter Shop</v>
          </cell>
          <cell r="D94" t="str">
            <v>A</v>
          </cell>
          <cell r="E94" t="str">
            <v>MO-OT</v>
          </cell>
          <cell r="F94" t="str">
            <v>HRS</v>
          </cell>
          <cell r="G94">
            <v>123.82</v>
          </cell>
        </row>
        <row r="95">
          <cell r="B95" t="str">
            <v>11719</v>
          </cell>
          <cell r="C95" t="str">
            <v>Area 1-2 Revnue Assurance</v>
          </cell>
          <cell r="D95" t="str">
            <v>A</v>
          </cell>
          <cell r="E95" t="str">
            <v>CSBCDT</v>
          </cell>
          <cell r="F95" t="str">
            <v>HRS</v>
          </cell>
          <cell r="G95">
            <v>108.8</v>
          </cell>
        </row>
        <row r="96">
          <cell r="B96" t="str">
            <v>11719</v>
          </cell>
          <cell r="C96" t="str">
            <v>Area 1-2 Revnue Assurance</v>
          </cell>
          <cell r="D96" t="str">
            <v>A</v>
          </cell>
          <cell r="E96" t="str">
            <v>CSBCOT</v>
          </cell>
          <cell r="F96" t="str">
            <v>HRS</v>
          </cell>
          <cell r="G96">
            <v>108.8</v>
          </cell>
        </row>
        <row r="97">
          <cell r="B97" t="str">
            <v>11719</v>
          </cell>
          <cell r="C97" t="str">
            <v>Area 1-2 Revnue Assurance</v>
          </cell>
          <cell r="D97" t="str">
            <v>A</v>
          </cell>
          <cell r="E97" t="str">
            <v>CUSTBC</v>
          </cell>
          <cell r="F97" t="str">
            <v>HRS</v>
          </cell>
          <cell r="G97">
            <v>108.83</v>
          </cell>
        </row>
        <row r="98">
          <cell r="B98" t="str">
            <v>11020</v>
          </cell>
          <cell r="C98" t="str">
            <v>Area 1-3 Manager Dispatch</v>
          </cell>
          <cell r="D98" t="str">
            <v>D</v>
          </cell>
          <cell r="E98" t="str">
            <v>DIVSPT</v>
          </cell>
          <cell r="F98" t="str">
            <v>HRS</v>
          </cell>
          <cell r="G98">
            <v>89.72</v>
          </cell>
        </row>
        <row r="99">
          <cell r="B99" t="str">
            <v>11020</v>
          </cell>
          <cell r="C99" t="str">
            <v>Area 1-3 Manager Dispatch</v>
          </cell>
          <cell r="D99" t="str">
            <v>D</v>
          </cell>
          <cell r="E99" t="str">
            <v>DVSPDT</v>
          </cell>
          <cell r="F99" t="str">
            <v>HRS</v>
          </cell>
          <cell r="G99">
            <v>89.72</v>
          </cell>
        </row>
        <row r="100">
          <cell r="B100" t="str">
            <v>11020</v>
          </cell>
          <cell r="C100" t="str">
            <v>Area 1-3 Manager Dispatch</v>
          </cell>
          <cell r="D100" t="str">
            <v>D</v>
          </cell>
          <cell r="E100" t="str">
            <v>DVSPOT</v>
          </cell>
          <cell r="F100" t="str">
            <v>HRS</v>
          </cell>
          <cell r="G100">
            <v>89.72</v>
          </cell>
        </row>
        <row r="101">
          <cell r="B101" t="str">
            <v>10954</v>
          </cell>
          <cell r="C101" t="str">
            <v>Area 1-3-4 Meter Reading Manager</v>
          </cell>
          <cell r="D101" t="str">
            <v>D</v>
          </cell>
          <cell r="E101" t="str">
            <v>DIVSPT</v>
          </cell>
          <cell r="F101" t="str">
            <v>HRS</v>
          </cell>
          <cell r="G101">
            <v>89.39</v>
          </cell>
        </row>
        <row r="102">
          <cell r="B102" t="str">
            <v>10954</v>
          </cell>
          <cell r="C102" t="str">
            <v>Area 1-3-4 Meter Reading Manager</v>
          </cell>
          <cell r="D102" t="str">
            <v>D</v>
          </cell>
          <cell r="E102" t="str">
            <v>DVSPOT</v>
          </cell>
          <cell r="F102" t="str">
            <v>HRS</v>
          </cell>
          <cell r="G102">
            <v>89.39</v>
          </cell>
        </row>
        <row r="103">
          <cell r="B103" t="str">
            <v>11039</v>
          </cell>
          <cell r="C103" t="str">
            <v>Area 1-7 Supvrs Revenue Assurance</v>
          </cell>
          <cell r="D103" t="str">
            <v>D</v>
          </cell>
          <cell r="E103" t="str">
            <v>CSBCOT</v>
          </cell>
          <cell r="F103" t="str">
            <v>HRS</v>
          </cell>
          <cell r="G103">
            <v>88.74</v>
          </cell>
        </row>
        <row r="104">
          <cell r="B104" t="str">
            <v>11039</v>
          </cell>
          <cell r="C104" t="str">
            <v>Area 1-7 Supvrs Revenue Assurance</v>
          </cell>
          <cell r="D104" t="str">
            <v>D</v>
          </cell>
          <cell r="E104" t="str">
            <v>CUSTBC</v>
          </cell>
          <cell r="F104" t="str">
            <v>HRS</v>
          </cell>
          <cell r="G104">
            <v>88.74</v>
          </cell>
        </row>
        <row r="105">
          <cell r="B105" t="str">
            <v>10962</v>
          </cell>
          <cell r="C105" t="str">
            <v>Area 2 Customer Field Service Manager</v>
          </cell>
          <cell r="D105" t="str">
            <v>D</v>
          </cell>
          <cell r="E105" t="str">
            <v>DIVSPT</v>
          </cell>
          <cell r="F105" t="str">
            <v>HRS</v>
          </cell>
          <cell r="G105">
            <v>95.69</v>
          </cell>
        </row>
        <row r="106">
          <cell r="B106" t="str">
            <v>10962</v>
          </cell>
          <cell r="C106" t="str">
            <v>Area 2 Customer Field Service Manager</v>
          </cell>
          <cell r="D106" t="str">
            <v>D</v>
          </cell>
          <cell r="E106" t="str">
            <v>DVSPDT</v>
          </cell>
          <cell r="F106" t="str">
            <v>HRS</v>
          </cell>
          <cell r="G106">
            <v>95.69</v>
          </cell>
        </row>
        <row r="107">
          <cell r="B107" t="str">
            <v>10962</v>
          </cell>
          <cell r="C107" t="str">
            <v>Area 2 Customer Field Service Manager</v>
          </cell>
          <cell r="D107" t="str">
            <v>D</v>
          </cell>
          <cell r="E107" t="str">
            <v>DVSPOT</v>
          </cell>
          <cell r="F107" t="str">
            <v>HRS</v>
          </cell>
          <cell r="G107">
            <v>95.69</v>
          </cell>
        </row>
        <row r="108">
          <cell r="B108" t="str">
            <v>11702</v>
          </cell>
          <cell r="C108" t="str">
            <v>Area 2 Dispatch</v>
          </cell>
          <cell r="D108" t="str">
            <v>A</v>
          </cell>
          <cell r="E108" t="str">
            <v>DSPTCH</v>
          </cell>
          <cell r="F108" t="str">
            <v>HRS</v>
          </cell>
          <cell r="G108">
            <v>84.17</v>
          </cell>
        </row>
        <row r="109">
          <cell r="B109" t="str">
            <v>11702</v>
          </cell>
          <cell r="C109" t="str">
            <v>Area 2 Dispatch</v>
          </cell>
          <cell r="D109" t="str">
            <v>A</v>
          </cell>
          <cell r="E109" t="str">
            <v>DSPTHD</v>
          </cell>
          <cell r="F109" t="str">
            <v>HRS</v>
          </cell>
          <cell r="G109">
            <v>84.17</v>
          </cell>
        </row>
        <row r="110">
          <cell r="B110" t="str">
            <v>11702</v>
          </cell>
          <cell r="C110" t="str">
            <v>Area 2 Dispatch</v>
          </cell>
          <cell r="D110" t="str">
            <v>A</v>
          </cell>
          <cell r="E110" t="str">
            <v>DSPTHO</v>
          </cell>
          <cell r="F110" t="str">
            <v>HRS</v>
          </cell>
          <cell r="G110">
            <v>84.17</v>
          </cell>
        </row>
        <row r="111">
          <cell r="B111" t="str">
            <v>10973</v>
          </cell>
          <cell r="C111" t="str">
            <v>Area 2 Estimating &amp; Mapping Manager</v>
          </cell>
          <cell r="D111" t="str">
            <v>D</v>
          </cell>
          <cell r="E111" t="str">
            <v>DIVSPT</v>
          </cell>
          <cell r="F111" t="str">
            <v>HRS</v>
          </cell>
          <cell r="G111">
            <v>233.21</v>
          </cell>
        </row>
        <row r="112">
          <cell r="B112" t="str">
            <v>10973</v>
          </cell>
          <cell r="C112" t="str">
            <v>Area 2 Estimating &amp; Mapping Manager</v>
          </cell>
          <cell r="D112" t="str">
            <v>D</v>
          </cell>
          <cell r="E112" t="str">
            <v>DVSPDT</v>
          </cell>
          <cell r="F112" t="str">
            <v>HRS</v>
          </cell>
          <cell r="G112">
            <v>233.21</v>
          </cell>
        </row>
        <row r="113">
          <cell r="B113" t="str">
            <v>10973</v>
          </cell>
          <cell r="C113" t="str">
            <v>Area 2 Estimating &amp; Mapping Manager</v>
          </cell>
          <cell r="D113" t="str">
            <v>D</v>
          </cell>
          <cell r="E113" t="str">
            <v>DVSPOT</v>
          </cell>
          <cell r="F113" t="str">
            <v>HRS</v>
          </cell>
          <cell r="G113">
            <v>233.21</v>
          </cell>
        </row>
        <row r="114">
          <cell r="B114" t="str">
            <v>11701</v>
          </cell>
          <cell r="C114" t="str">
            <v>Area 2 Meter Shop</v>
          </cell>
          <cell r="D114" t="str">
            <v>A</v>
          </cell>
          <cell r="E114" t="str">
            <v>MO</v>
          </cell>
          <cell r="F114" t="str">
            <v>HRS</v>
          </cell>
          <cell r="G114">
            <v>101.11</v>
          </cell>
        </row>
        <row r="115">
          <cell r="B115" t="str">
            <v>11701</v>
          </cell>
          <cell r="C115" t="str">
            <v>Area 2 Meter Shop</v>
          </cell>
          <cell r="D115" t="str">
            <v>A</v>
          </cell>
          <cell r="E115" t="str">
            <v>MO-DT</v>
          </cell>
          <cell r="F115" t="str">
            <v>HRS</v>
          </cell>
          <cell r="G115">
            <v>101.15</v>
          </cell>
        </row>
        <row r="116">
          <cell r="B116" t="str">
            <v>11701</v>
          </cell>
          <cell r="C116" t="str">
            <v>Area 2 Meter Shop</v>
          </cell>
          <cell r="D116" t="str">
            <v>A</v>
          </cell>
          <cell r="E116" t="str">
            <v>MO-OT</v>
          </cell>
          <cell r="F116" t="str">
            <v>HRS</v>
          </cell>
          <cell r="G116">
            <v>101.11</v>
          </cell>
        </row>
        <row r="117">
          <cell r="B117" t="str">
            <v>11004</v>
          </cell>
          <cell r="C117" t="str">
            <v>Area 2&amp;7 Meter Reading Manager</v>
          </cell>
          <cell r="D117" t="str">
            <v>D</v>
          </cell>
          <cell r="E117" t="str">
            <v>DIVSPT</v>
          </cell>
          <cell r="F117" t="str">
            <v>HRS</v>
          </cell>
          <cell r="G117">
            <v>90.42</v>
          </cell>
        </row>
        <row r="118">
          <cell r="B118" t="str">
            <v>11004</v>
          </cell>
          <cell r="C118" t="str">
            <v>Area 2&amp;7 Meter Reading Manager</v>
          </cell>
          <cell r="D118" t="str">
            <v>D</v>
          </cell>
          <cell r="E118" t="str">
            <v>DVSPOT</v>
          </cell>
          <cell r="F118" t="str">
            <v>HRS</v>
          </cell>
          <cell r="G118">
            <v>90.42</v>
          </cell>
        </row>
        <row r="119">
          <cell r="B119" t="str">
            <v>11027</v>
          </cell>
          <cell r="C119" t="str">
            <v>Area 3 Customer Field Service Manager</v>
          </cell>
          <cell r="D119" t="str">
            <v>D</v>
          </cell>
          <cell r="E119" t="str">
            <v>DIVSPT</v>
          </cell>
          <cell r="F119" t="str">
            <v>HRS</v>
          </cell>
          <cell r="G119">
            <v>93.62</v>
          </cell>
        </row>
        <row r="120">
          <cell r="B120" t="str">
            <v>11027</v>
          </cell>
          <cell r="C120" t="str">
            <v>Area 3 Customer Field Service Manager</v>
          </cell>
          <cell r="D120" t="str">
            <v>D</v>
          </cell>
          <cell r="E120" t="str">
            <v>DVSPDT</v>
          </cell>
          <cell r="F120" t="str">
            <v>HRS</v>
          </cell>
          <cell r="G120">
            <v>93.62</v>
          </cell>
        </row>
        <row r="121">
          <cell r="B121" t="str">
            <v>11027</v>
          </cell>
          <cell r="C121" t="str">
            <v>Area 3 Customer Field Service Manager</v>
          </cell>
          <cell r="D121" t="str">
            <v>D</v>
          </cell>
          <cell r="E121" t="str">
            <v>DVSPOT</v>
          </cell>
          <cell r="F121" t="str">
            <v>HRS</v>
          </cell>
          <cell r="G121">
            <v>93.62</v>
          </cell>
        </row>
        <row r="122">
          <cell r="B122" t="str">
            <v>11196</v>
          </cell>
          <cell r="C122" t="str">
            <v>Area 3 Dispatch</v>
          </cell>
          <cell r="D122" t="str">
            <v>A</v>
          </cell>
          <cell r="E122" t="str">
            <v>DSPTCH</v>
          </cell>
          <cell r="F122" t="str">
            <v>HRS</v>
          </cell>
          <cell r="G122">
            <v>93.01</v>
          </cell>
        </row>
        <row r="123">
          <cell r="B123" t="str">
            <v>11196</v>
          </cell>
          <cell r="C123" t="str">
            <v>Area 3 Dispatch</v>
          </cell>
          <cell r="D123" t="str">
            <v>A</v>
          </cell>
          <cell r="E123" t="str">
            <v>DSPTHD</v>
          </cell>
          <cell r="F123" t="str">
            <v>HRS</v>
          </cell>
          <cell r="G123">
            <v>93.01</v>
          </cell>
        </row>
        <row r="124">
          <cell r="B124" t="str">
            <v>11196</v>
          </cell>
          <cell r="C124" t="str">
            <v>Area 3 Dispatch</v>
          </cell>
          <cell r="D124" t="str">
            <v>A</v>
          </cell>
          <cell r="E124" t="str">
            <v>DSPTHO</v>
          </cell>
          <cell r="F124" t="str">
            <v>HRS</v>
          </cell>
          <cell r="G124">
            <v>93.01</v>
          </cell>
        </row>
        <row r="125">
          <cell r="B125" t="str">
            <v>11019</v>
          </cell>
          <cell r="C125" t="str">
            <v>Area 3 Estimating &amp; Mapping Mgr</v>
          </cell>
          <cell r="D125" t="str">
            <v>D</v>
          </cell>
          <cell r="E125" t="str">
            <v>DIVSPT</v>
          </cell>
          <cell r="F125" t="str">
            <v>HRS</v>
          </cell>
          <cell r="G125">
            <v>191.77</v>
          </cell>
        </row>
        <row r="126">
          <cell r="B126" t="str">
            <v>12685</v>
          </cell>
          <cell r="C126" t="str">
            <v>Area 3 GC Field Engineering</v>
          </cell>
          <cell r="D126" t="str">
            <v>A</v>
          </cell>
          <cell r="E126" t="str">
            <v>ENG-DT</v>
          </cell>
          <cell r="F126" t="str">
            <v>HRS</v>
          </cell>
          <cell r="G126">
            <v>70.3</v>
          </cell>
        </row>
        <row r="127">
          <cell r="B127" t="str">
            <v>12685</v>
          </cell>
          <cell r="C127" t="str">
            <v>Area 3 GC Field Engineering</v>
          </cell>
          <cell r="D127" t="str">
            <v>A</v>
          </cell>
          <cell r="E127" t="str">
            <v>ENG-OT</v>
          </cell>
          <cell r="F127" t="str">
            <v>HRS</v>
          </cell>
          <cell r="G127">
            <v>70.3</v>
          </cell>
        </row>
        <row r="128">
          <cell r="B128" t="str">
            <v>12685</v>
          </cell>
          <cell r="C128" t="str">
            <v>Area 3 GC Field Engineering</v>
          </cell>
          <cell r="D128" t="str">
            <v>A</v>
          </cell>
          <cell r="E128" t="str">
            <v>ENGSVC</v>
          </cell>
          <cell r="F128" t="str">
            <v>HRS</v>
          </cell>
          <cell r="G128">
            <v>70.3</v>
          </cell>
        </row>
        <row r="129">
          <cell r="B129" t="str">
            <v>11150</v>
          </cell>
          <cell r="C129" t="str">
            <v>Area 3 GC Superintendent</v>
          </cell>
          <cell r="D129" t="str">
            <v>D</v>
          </cell>
          <cell r="E129" t="str">
            <v>DIVSPT</v>
          </cell>
          <cell r="F129" t="str">
            <v>HRS</v>
          </cell>
          <cell r="G129">
            <v>181.93</v>
          </cell>
        </row>
        <row r="130">
          <cell r="B130" t="str">
            <v>11016</v>
          </cell>
          <cell r="C130" t="str">
            <v>Area 3 M&amp;C Director</v>
          </cell>
          <cell r="D130" t="str">
            <v>D</v>
          </cell>
          <cell r="E130" t="str">
            <v>DIVSPT</v>
          </cell>
          <cell r="F130" t="str">
            <v>HRS</v>
          </cell>
          <cell r="G130">
            <v>123.2</v>
          </cell>
        </row>
        <row r="131">
          <cell r="B131" t="str">
            <v>12116</v>
          </cell>
          <cell r="C131" t="str">
            <v>Area 3 Meter Shop</v>
          </cell>
          <cell r="D131" t="str">
            <v>A</v>
          </cell>
          <cell r="E131" t="str">
            <v>MO</v>
          </cell>
          <cell r="F131" t="str">
            <v>HRS</v>
          </cell>
          <cell r="G131">
            <v>127.24</v>
          </cell>
        </row>
        <row r="132">
          <cell r="B132" t="str">
            <v>12116</v>
          </cell>
          <cell r="C132" t="str">
            <v>Area 3 Meter Shop</v>
          </cell>
          <cell r="D132" t="str">
            <v>A</v>
          </cell>
          <cell r="E132" t="str">
            <v>MO-DT</v>
          </cell>
          <cell r="F132" t="str">
            <v>HRS</v>
          </cell>
          <cell r="G132">
            <v>127.24</v>
          </cell>
        </row>
        <row r="133">
          <cell r="B133" t="str">
            <v>12116</v>
          </cell>
          <cell r="C133" t="str">
            <v>Area 3 Meter Shop</v>
          </cell>
          <cell r="D133" t="str">
            <v>A</v>
          </cell>
          <cell r="E133" t="str">
            <v>MO-OT</v>
          </cell>
          <cell r="F133" t="str">
            <v>HRS</v>
          </cell>
          <cell r="G133">
            <v>127.24</v>
          </cell>
        </row>
        <row r="134">
          <cell r="B134" t="str">
            <v>11722</v>
          </cell>
          <cell r="C134" t="str">
            <v>Area 3 Revenue Assurance</v>
          </cell>
          <cell r="D134" t="str">
            <v>A</v>
          </cell>
          <cell r="E134" t="str">
            <v>CSBCDT</v>
          </cell>
          <cell r="F134" t="str">
            <v>HRS</v>
          </cell>
        </row>
        <row r="135">
          <cell r="B135" t="str">
            <v>11722</v>
          </cell>
          <cell r="C135" t="str">
            <v>Area 3 Revenue Assurance</v>
          </cell>
          <cell r="D135" t="str">
            <v>A</v>
          </cell>
          <cell r="E135" t="str">
            <v>CSBCOT</v>
          </cell>
          <cell r="F135" t="str">
            <v>HRS</v>
          </cell>
          <cell r="G135">
            <v>142.04</v>
          </cell>
        </row>
        <row r="136">
          <cell r="B136" t="str">
            <v>11722</v>
          </cell>
          <cell r="C136" t="str">
            <v>Area 3 Revenue Assurance</v>
          </cell>
          <cell r="D136" t="str">
            <v>A</v>
          </cell>
          <cell r="E136" t="str">
            <v>CUSTBC</v>
          </cell>
          <cell r="F136" t="str">
            <v>HRS</v>
          </cell>
          <cell r="G136">
            <v>141.93</v>
          </cell>
        </row>
        <row r="137">
          <cell r="B137" t="str">
            <v>11082</v>
          </cell>
          <cell r="C137" t="str">
            <v>Area 4 Estimating &amp; Mapping Manager</v>
          </cell>
          <cell r="D137" t="str">
            <v>D</v>
          </cell>
          <cell r="E137" t="str">
            <v>DIVSPT</v>
          </cell>
          <cell r="F137" t="str">
            <v>HRS</v>
          </cell>
          <cell r="G137">
            <v>211.71</v>
          </cell>
        </row>
        <row r="138">
          <cell r="B138" t="str">
            <v>11843</v>
          </cell>
          <cell r="C138" t="str">
            <v>Area 4 GC Gas Construction</v>
          </cell>
          <cell r="D138" t="str">
            <v>A</v>
          </cell>
          <cell r="E138" t="str">
            <v>CNSTDT</v>
          </cell>
          <cell r="F138" t="str">
            <v>HRS</v>
          </cell>
          <cell r="G138">
            <v>91.42</v>
          </cell>
        </row>
        <row r="139">
          <cell r="B139" t="str">
            <v>11843</v>
          </cell>
          <cell r="C139" t="str">
            <v>Area 4 GC Gas Construction</v>
          </cell>
          <cell r="D139" t="str">
            <v>A</v>
          </cell>
          <cell r="E139" t="str">
            <v>CNSTOT</v>
          </cell>
          <cell r="F139" t="str">
            <v>HRS</v>
          </cell>
          <cell r="G139">
            <v>91.42</v>
          </cell>
        </row>
        <row r="140">
          <cell r="B140" t="str">
            <v>11843</v>
          </cell>
          <cell r="C140" t="str">
            <v>Area 4 GC Gas Construction</v>
          </cell>
          <cell r="D140" t="str">
            <v>A</v>
          </cell>
          <cell r="E140" t="str">
            <v>CONSTR</v>
          </cell>
          <cell r="F140" t="str">
            <v>HRS</v>
          </cell>
          <cell r="G140">
            <v>91.42</v>
          </cell>
        </row>
        <row r="141">
          <cell r="B141" t="str">
            <v>11148</v>
          </cell>
          <cell r="C141" t="str">
            <v>Area 4 GC Superintendent</v>
          </cell>
          <cell r="D141" t="str">
            <v>D</v>
          </cell>
          <cell r="E141" t="str">
            <v>DIVSPT</v>
          </cell>
          <cell r="F141" t="str">
            <v>HRS</v>
          </cell>
          <cell r="G141">
            <v>181.45</v>
          </cell>
        </row>
        <row r="142">
          <cell r="B142" t="str">
            <v>11085</v>
          </cell>
          <cell r="C142" t="str">
            <v>Area 4 M&amp;C Director</v>
          </cell>
          <cell r="D142" t="str">
            <v>D</v>
          </cell>
          <cell r="E142" t="str">
            <v>DIVSPT</v>
          </cell>
          <cell r="F142" t="str">
            <v>HRS</v>
          </cell>
          <cell r="G142">
            <v>138.68</v>
          </cell>
        </row>
        <row r="143">
          <cell r="B143" t="str">
            <v>11727</v>
          </cell>
          <cell r="C143" t="str">
            <v>Area 4 N. Meter Shop</v>
          </cell>
          <cell r="D143" t="str">
            <v>A</v>
          </cell>
          <cell r="E143" t="str">
            <v>MO</v>
          </cell>
          <cell r="F143" t="str">
            <v>HRS</v>
          </cell>
          <cell r="G143">
            <v>121.55</v>
          </cell>
        </row>
        <row r="144">
          <cell r="B144" t="str">
            <v>11727</v>
          </cell>
          <cell r="C144" t="str">
            <v>Area 4 N. Meter Shop</v>
          </cell>
          <cell r="D144" t="str">
            <v>A</v>
          </cell>
          <cell r="E144" t="str">
            <v>MO-DT</v>
          </cell>
          <cell r="F144" t="str">
            <v>HRS</v>
          </cell>
          <cell r="G144">
            <v>121.56</v>
          </cell>
        </row>
        <row r="145">
          <cell r="B145" t="str">
            <v>11727</v>
          </cell>
          <cell r="C145" t="str">
            <v>Area 4 N. Meter Shop</v>
          </cell>
          <cell r="D145" t="str">
            <v>A</v>
          </cell>
          <cell r="E145" t="str">
            <v>MO-OT</v>
          </cell>
          <cell r="F145" t="str">
            <v>HRS</v>
          </cell>
          <cell r="G145">
            <v>121.55</v>
          </cell>
        </row>
        <row r="146">
          <cell r="B146" t="str">
            <v>11761</v>
          </cell>
          <cell r="C146" t="str">
            <v>Area 4 North Dispatch</v>
          </cell>
          <cell r="D146" t="str">
            <v>A</v>
          </cell>
          <cell r="E146" t="str">
            <v>DSPTCH</v>
          </cell>
          <cell r="F146" t="str">
            <v>HRS</v>
          </cell>
          <cell r="G146">
            <v>88.23</v>
          </cell>
        </row>
        <row r="147">
          <cell r="B147" t="str">
            <v>11761</v>
          </cell>
          <cell r="C147" t="str">
            <v>Area 4 North Dispatch</v>
          </cell>
          <cell r="D147" t="str">
            <v>A</v>
          </cell>
          <cell r="E147" t="str">
            <v>DSPTHD</v>
          </cell>
          <cell r="F147" t="str">
            <v>HRS</v>
          </cell>
          <cell r="G147">
            <v>88.23</v>
          </cell>
        </row>
        <row r="148">
          <cell r="B148" t="str">
            <v>11761</v>
          </cell>
          <cell r="C148" t="str">
            <v>Area 4 North Dispatch</v>
          </cell>
          <cell r="D148" t="str">
            <v>A</v>
          </cell>
          <cell r="E148" t="str">
            <v>DSPTHO</v>
          </cell>
          <cell r="F148" t="str">
            <v>HRS</v>
          </cell>
          <cell r="G148">
            <v>88.23</v>
          </cell>
        </row>
        <row r="149">
          <cell r="B149" t="str">
            <v>12024</v>
          </cell>
          <cell r="C149" t="str">
            <v>Area 4 S. Meter Shop</v>
          </cell>
          <cell r="D149" t="str">
            <v>A</v>
          </cell>
          <cell r="E149" t="str">
            <v>MO</v>
          </cell>
          <cell r="F149" t="str">
            <v>HRS</v>
          </cell>
          <cell r="G149">
            <v>112.75</v>
          </cell>
        </row>
        <row r="150">
          <cell r="B150" t="str">
            <v>12024</v>
          </cell>
          <cell r="C150" t="str">
            <v>Area 4 S. Meter Shop</v>
          </cell>
          <cell r="D150" t="str">
            <v>A</v>
          </cell>
          <cell r="E150" t="str">
            <v>MO-DT</v>
          </cell>
          <cell r="F150" t="str">
            <v>HRS</v>
          </cell>
          <cell r="G150">
            <v>112.75</v>
          </cell>
        </row>
        <row r="151">
          <cell r="B151" t="str">
            <v>12024</v>
          </cell>
          <cell r="C151" t="str">
            <v>Area 4 S. Meter Shop</v>
          </cell>
          <cell r="D151" t="str">
            <v>A</v>
          </cell>
          <cell r="E151" t="str">
            <v>MO-OT</v>
          </cell>
          <cell r="F151" t="str">
            <v>HRS</v>
          </cell>
          <cell r="G151">
            <v>112.75</v>
          </cell>
        </row>
        <row r="152">
          <cell r="B152" t="str">
            <v>11762</v>
          </cell>
          <cell r="C152" t="str">
            <v>Area 4 South Dispatch</v>
          </cell>
          <cell r="D152" t="str">
            <v>A</v>
          </cell>
          <cell r="E152" t="str">
            <v>DSPTCH</v>
          </cell>
          <cell r="F152" t="str">
            <v>HRS</v>
          </cell>
          <cell r="G152">
            <v>121.28</v>
          </cell>
        </row>
        <row r="153">
          <cell r="B153" t="str">
            <v>11762</v>
          </cell>
          <cell r="C153" t="str">
            <v>Area 4 South Dispatch</v>
          </cell>
          <cell r="D153" t="str">
            <v>A</v>
          </cell>
          <cell r="E153" t="str">
            <v>DSPTHD</v>
          </cell>
          <cell r="F153" t="str">
            <v>HRS</v>
          </cell>
          <cell r="G153">
            <v>121.24</v>
          </cell>
        </row>
        <row r="154">
          <cell r="B154" t="str">
            <v>11762</v>
          </cell>
          <cell r="C154" t="str">
            <v>Area 4 South Dispatch</v>
          </cell>
          <cell r="D154" t="str">
            <v>A</v>
          </cell>
          <cell r="E154" t="str">
            <v>DSPTHO</v>
          </cell>
          <cell r="F154" t="str">
            <v>HRS</v>
          </cell>
          <cell r="G154">
            <v>121.28</v>
          </cell>
        </row>
        <row r="155">
          <cell r="B155" t="str">
            <v>11726</v>
          </cell>
          <cell r="C155" t="str">
            <v>Area 4-5 Revenue Assurance</v>
          </cell>
          <cell r="D155" t="str">
            <v>A</v>
          </cell>
          <cell r="E155" t="str">
            <v>CSBCDT</v>
          </cell>
          <cell r="F155" t="str">
            <v>HRS</v>
          </cell>
        </row>
        <row r="156">
          <cell r="B156" t="str">
            <v>11726</v>
          </cell>
          <cell r="C156" t="str">
            <v>Area 4-5 Revenue Assurance</v>
          </cell>
          <cell r="D156" t="str">
            <v>A</v>
          </cell>
          <cell r="E156" t="str">
            <v>CSBCOT</v>
          </cell>
          <cell r="F156" t="str">
            <v>HRS</v>
          </cell>
          <cell r="G156">
            <v>85.49</v>
          </cell>
        </row>
        <row r="157">
          <cell r="B157" t="str">
            <v>11726</v>
          </cell>
          <cell r="C157" t="str">
            <v>Area 4-5 Revenue Assurance</v>
          </cell>
          <cell r="D157" t="str">
            <v>A</v>
          </cell>
          <cell r="E157" t="str">
            <v>CUSTBC</v>
          </cell>
          <cell r="F157" t="str">
            <v>HRS</v>
          </cell>
          <cell r="G157">
            <v>85.34</v>
          </cell>
        </row>
        <row r="158">
          <cell r="B158" t="str">
            <v>11052</v>
          </cell>
          <cell r="C158" t="str">
            <v>Area 5 Estimating &amp; Mapping Mgr</v>
          </cell>
          <cell r="D158" t="str">
            <v>D</v>
          </cell>
          <cell r="E158" t="str">
            <v>DIVSPT</v>
          </cell>
          <cell r="F158" t="str">
            <v>HRS</v>
          </cell>
          <cell r="G158">
            <v>115.79</v>
          </cell>
        </row>
        <row r="159">
          <cell r="B159" t="str">
            <v>11052</v>
          </cell>
          <cell r="C159" t="str">
            <v>Area 5 Estimating &amp; Mapping Mgr</v>
          </cell>
          <cell r="D159" t="str">
            <v>D</v>
          </cell>
          <cell r="E159" t="str">
            <v>DVSPDT</v>
          </cell>
          <cell r="F159" t="str">
            <v>HRS</v>
          </cell>
          <cell r="G159">
            <v>115.79</v>
          </cell>
        </row>
        <row r="160">
          <cell r="B160" t="str">
            <v>11052</v>
          </cell>
          <cell r="C160" t="str">
            <v>Area 5 Estimating &amp; Mapping Mgr</v>
          </cell>
          <cell r="D160" t="str">
            <v>D</v>
          </cell>
          <cell r="E160" t="str">
            <v>DVSPOT</v>
          </cell>
          <cell r="F160" t="str">
            <v>HRS</v>
          </cell>
          <cell r="G160">
            <v>115.78</v>
          </cell>
        </row>
        <row r="161">
          <cell r="B161" t="str">
            <v>11146</v>
          </cell>
          <cell r="C161" t="str">
            <v>Area 5 GC Superintendent</v>
          </cell>
          <cell r="D161" t="str">
            <v>D</v>
          </cell>
          <cell r="E161" t="str">
            <v>DIVSPT</v>
          </cell>
          <cell r="F161" t="str">
            <v>HRS</v>
          </cell>
          <cell r="G161">
            <v>115.15</v>
          </cell>
        </row>
        <row r="162">
          <cell r="B162" t="str">
            <v>11146</v>
          </cell>
          <cell r="C162" t="str">
            <v>Area 5 GC Superintendent</v>
          </cell>
          <cell r="D162" t="str">
            <v>D</v>
          </cell>
          <cell r="E162" t="str">
            <v>DVSPDT</v>
          </cell>
          <cell r="F162" t="str">
            <v>HRS</v>
          </cell>
          <cell r="G162">
            <v>115.15</v>
          </cell>
        </row>
        <row r="163">
          <cell r="B163" t="str">
            <v>11146</v>
          </cell>
          <cell r="C163" t="str">
            <v>Area 5 GC Superintendent</v>
          </cell>
          <cell r="D163" t="str">
            <v>D</v>
          </cell>
          <cell r="E163" t="str">
            <v>DVSPOT</v>
          </cell>
          <cell r="F163" t="str">
            <v>HRS</v>
          </cell>
          <cell r="G163">
            <v>115.15</v>
          </cell>
        </row>
        <row r="164">
          <cell r="B164" t="str">
            <v>11728</v>
          </cell>
          <cell r="C164" t="str">
            <v>Area 5 Meter Shop</v>
          </cell>
          <cell r="D164" t="str">
            <v>A</v>
          </cell>
          <cell r="E164" t="str">
            <v>MO</v>
          </cell>
          <cell r="F164" t="str">
            <v>HRS</v>
          </cell>
          <cell r="G164">
            <v>98.19</v>
          </cell>
        </row>
        <row r="165">
          <cell r="B165" t="str">
            <v>11728</v>
          </cell>
          <cell r="C165" t="str">
            <v>Area 5 Meter Shop</v>
          </cell>
          <cell r="D165" t="str">
            <v>A</v>
          </cell>
          <cell r="E165" t="str">
            <v>MO-DT</v>
          </cell>
          <cell r="F165" t="str">
            <v>HRS</v>
          </cell>
          <cell r="G165">
            <v>98.2</v>
          </cell>
        </row>
        <row r="166">
          <cell r="B166" t="str">
            <v>11728</v>
          </cell>
          <cell r="C166" t="str">
            <v>Area 5 Meter Shop</v>
          </cell>
          <cell r="D166" t="str">
            <v>A</v>
          </cell>
          <cell r="E166" t="str">
            <v>MO-OT</v>
          </cell>
          <cell r="F166" t="str">
            <v>HRS</v>
          </cell>
          <cell r="G166">
            <v>98.2</v>
          </cell>
        </row>
        <row r="167">
          <cell r="B167" t="str">
            <v>11080</v>
          </cell>
          <cell r="C167" t="str">
            <v>Area 5&amp;6 Meter Reading Manager</v>
          </cell>
          <cell r="D167" t="str">
            <v>D</v>
          </cell>
          <cell r="E167" t="str">
            <v>DIVSPT</v>
          </cell>
          <cell r="F167" t="str">
            <v>HRS</v>
          </cell>
          <cell r="G167">
            <v>96.96</v>
          </cell>
        </row>
        <row r="168">
          <cell r="B168" t="str">
            <v>11080</v>
          </cell>
          <cell r="C168" t="str">
            <v>Area 5&amp;6 Meter Reading Manager</v>
          </cell>
          <cell r="D168" t="str">
            <v>D</v>
          </cell>
          <cell r="E168" t="str">
            <v>DVSPOT</v>
          </cell>
          <cell r="F168" t="str">
            <v>HRS</v>
          </cell>
          <cell r="G168">
            <v>96.96</v>
          </cell>
        </row>
        <row r="169">
          <cell r="B169" t="str">
            <v>11763</v>
          </cell>
          <cell r="C169" t="str">
            <v>Area 6 Dispatch</v>
          </cell>
          <cell r="D169" t="str">
            <v>A</v>
          </cell>
          <cell r="E169" t="str">
            <v>DSPTCH</v>
          </cell>
          <cell r="F169" t="str">
            <v>HRS</v>
          </cell>
          <cell r="G169">
            <v>82.07</v>
          </cell>
        </row>
        <row r="170">
          <cell r="B170" t="str">
            <v>11763</v>
          </cell>
          <cell r="C170" t="str">
            <v>Area 6 Dispatch</v>
          </cell>
          <cell r="D170" t="str">
            <v>A</v>
          </cell>
          <cell r="E170" t="str">
            <v>DSPTHD</v>
          </cell>
          <cell r="F170" t="str">
            <v>HRS</v>
          </cell>
          <cell r="G170">
            <v>82.07</v>
          </cell>
        </row>
        <row r="171">
          <cell r="B171" t="str">
            <v>11763</v>
          </cell>
          <cell r="C171" t="str">
            <v>Area 6 Dispatch</v>
          </cell>
          <cell r="D171" t="str">
            <v>A</v>
          </cell>
          <cell r="E171" t="str">
            <v>DSPTHO</v>
          </cell>
          <cell r="F171" t="str">
            <v>HRS</v>
          </cell>
          <cell r="G171">
            <v>82.07</v>
          </cell>
        </row>
        <row r="172">
          <cell r="B172" t="str">
            <v>11033</v>
          </cell>
          <cell r="C172" t="str">
            <v>Area 6 Estimating &amp; Mapping Mgr</v>
          </cell>
          <cell r="D172" t="str">
            <v>D</v>
          </cell>
          <cell r="E172" t="str">
            <v>DIVSPT</v>
          </cell>
          <cell r="F172" t="str">
            <v>HRS</v>
          </cell>
          <cell r="G172">
            <v>149.46</v>
          </cell>
        </row>
        <row r="173">
          <cell r="B173" t="str">
            <v>11033</v>
          </cell>
          <cell r="C173" t="str">
            <v>Area 6 Estimating &amp; Mapping Mgr</v>
          </cell>
          <cell r="D173" t="str">
            <v>D</v>
          </cell>
          <cell r="E173" t="str">
            <v>DVSPDT</v>
          </cell>
          <cell r="F173" t="str">
            <v>HRS</v>
          </cell>
          <cell r="G173">
            <v>149.46</v>
          </cell>
        </row>
        <row r="174">
          <cell r="B174" t="str">
            <v>11033</v>
          </cell>
          <cell r="C174" t="str">
            <v>Area 6 Estimating &amp; Mapping Mgr</v>
          </cell>
          <cell r="D174" t="str">
            <v>D</v>
          </cell>
          <cell r="E174" t="str">
            <v>DVSPOT</v>
          </cell>
          <cell r="F174" t="str">
            <v>HRS</v>
          </cell>
          <cell r="G174">
            <v>149.46</v>
          </cell>
        </row>
        <row r="175">
          <cell r="B175" t="str">
            <v>12648</v>
          </cell>
          <cell r="C175" t="str">
            <v>Area 6 GC Field Engineering</v>
          </cell>
          <cell r="D175" t="str">
            <v>A</v>
          </cell>
          <cell r="E175" t="str">
            <v>ENG-DT</v>
          </cell>
          <cell r="F175" t="str">
            <v>HRS</v>
          </cell>
          <cell r="G175">
            <v>70.3</v>
          </cell>
        </row>
        <row r="176">
          <cell r="B176" t="str">
            <v>12648</v>
          </cell>
          <cell r="C176" t="str">
            <v>Area 6 GC Field Engineering</v>
          </cell>
          <cell r="D176" t="str">
            <v>A</v>
          </cell>
          <cell r="E176" t="str">
            <v>ENG-OT</v>
          </cell>
          <cell r="F176" t="str">
            <v>HRS</v>
          </cell>
          <cell r="G176">
            <v>70.3</v>
          </cell>
        </row>
        <row r="177">
          <cell r="B177" t="str">
            <v>12648</v>
          </cell>
          <cell r="C177" t="str">
            <v>Area 6 GC Field Engineering</v>
          </cell>
          <cell r="D177" t="str">
            <v>A</v>
          </cell>
          <cell r="E177" t="str">
            <v>ENGSVC</v>
          </cell>
          <cell r="F177" t="str">
            <v>HRS</v>
          </cell>
          <cell r="G177">
            <v>70.3</v>
          </cell>
        </row>
        <row r="178">
          <cell r="B178" t="str">
            <v>12596</v>
          </cell>
          <cell r="C178" t="str">
            <v>Area 6 GC G&amp;E Inspection</v>
          </cell>
          <cell r="D178" t="str">
            <v>A</v>
          </cell>
          <cell r="E178" t="str">
            <v>INSPSD</v>
          </cell>
          <cell r="F178" t="str">
            <v>HRS</v>
          </cell>
          <cell r="G178">
            <v>99.57</v>
          </cell>
        </row>
        <row r="179">
          <cell r="B179" t="str">
            <v>12596</v>
          </cell>
          <cell r="C179" t="str">
            <v>Area 6 GC G&amp;E Inspection</v>
          </cell>
          <cell r="D179" t="str">
            <v>A</v>
          </cell>
          <cell r="E179" t="str">
            <v>INSPSO</v>
          </cell>
          <cell r="F179" t="str">
            <v>HRS</v>
          </cell>
          <cell r="G179">
            <v>99.57</v>
          </cell>
        </row>
        <row r="180">
          <cell r="B180" t="str">
            <v>12596</v>
          </cell>
          <cell r="C180" t="str">
            <v>Area 6 GC G&amp;E Inspection</v>
          </cell>
          <cell r="D180" t="str">
            <v>A</v>
          </cell>
          <cell r="E180" t="str">
            <v>INSPSV</v>
          </cell>
          <cell r="F180" t="str">
            <v>HRS</v>
          </cell>
          <cell r="G180">
            <v>99.57</v>
          </cell>
        </row>
        <row r="181">
          <cell r="B181" t="str">
            <v>11818</v>
          </cell>
          <cell r="C181" t="str">
            <v>Area 6 GC Superintendent</v>
          </cell>
          <cell r="D181" t="str">
            <v>D</v>
          </cell>
          <cell r="E181" t="str">
            <v>DIVSPT</v>
          </cell>
          <cell r="F181" t="str">
            <v>HRS</v>
          </cell>
          <cell r="G181">
            <v>221.88</v>
          </cell>
        </row>
        <row r="182">
          <cell r="B182" t="str">
            <v>11818</v>
          </cell>
          <cell r="C182" t="str">
            <v>Area 6 GC Superintendent</v>
          </cell>
          <cell r="D182" t="str">
            <v>D</v>
          </cell>
          <cell r="E182" t="str">
            <v>DVSPDT</v>
          </cell>
          <cell r="F182" t="str">
            <v>HRS</v>
          </cell>
          <cell r="G182">
            <v>221.88</v>
          </cell>
        </row>
        <row r="183">
          <cell r="B183" t="str">
            <v>11818</v>
          </cell>
          <cell r="C183" t="str">
            <v>Area 6 GC Superintendent</v>
          </cell>
          <cell r="D183" t="str">
            <v>D</v>
          </cell>
          <cell r="E183" t="str">
            <v>DVSPOT</v>
          </cell>
          <cell r="F183" t="str">
            <v>HRS</v>
          </cell>
          <cell r="G183">
            <v>221.88</v>
          </cell>
        </row>
        <row r="184">
          <cell r="B184" t="str">
            <v>11007</v>
          </cell>
          <cell r="C184" t="str">
            <v>Area 6 M&amp;C Director</v>
          </cell>
          <cell r="D184" t="str">
            <v>D</v>
          </cell>
          <cell r="E184" t="str">
            <v>DIVSPT</v>
          </cell>
          <cell r="F184" t="str">
            <v>HRS</v>
          </cell>
          <cell r="G184">
            <v>221.48</v>
          </cell>
        </row>
        <row r="185">
          <cell r="B185" t="str">
            <v>11007</v>
          </cell>
          <cell r="C185" t="str">
            <v>Area 6 M&amp;C Director</v>
          </cell>
          <cell r="D185" t="str">
            <v>D</v>
          </cell>
          <cell r="E185" t="str">
            <v>DVSPDT</v>
          </cell>
          <cell r="F185" t="str">
            <v>HRS</v>
          </cell>
          <cell r="G185">
            <v>221.48</v>
          </cell>
        </row>
        <row r="186">
          <cell r="B186" t="str">
            <v>11007</v>
          </cell>
          <cell r="C186" t="str">
            <v>Area 6 M&amp;C Director</v>
          </cell>
          <cell r="D186" t="str">
            <v>D</v>
          </cell>
          <cell r="E186" t="str">
            <v>DVSPOT</v>
          </cell>
          <cell r="F186" t="str">
            <v>HRS</v>
          </cell>
          <cell r="G186">
            <v>221.48</v>
          </cell>
        </row>
        <row r="187">
          <cell r="B187" t="str">
            <v>11735</v>
          </cell>
          <cell r="C187" t="str">
            <v>Area 6 Meter Shop</v>
          </cell>
          <cell r="D187" t="str">
            <v>A</v>
          </cell>
          <cell r="E187" t="str">
            <v>MO</v>
          </cell>
          <cell r="F187" t="str">
            <v>HRS</v>
          </cell>
          <cell r="G187">
            <v>127.51</v>
          </cell>
        </row>
        <row r="188">
          <cell r="B188" t="str">
            <v>11735</v>
          </cell>
          <cell r="C188" t="str">
            <v>Area 6 Meter Shop</v>
          </cell>
          <cell r="D188" t="str">
            <v>A</v>
          </cell>
          <cell r="E188" t="str">
            <v>MO-DT</v>
          </cell>
          <cell r="F188" t="str">
            <v>HRS</v>
          </cell>
          <cell r="G188">
            <v>127.51</v>
          </cell>
        </row>
        <row r="189">
          <cell r="B189" t="str">
            <v>11735</v>
          </cell>
          <cell r="C189" t="str">
            <v>Area 6 Meter Shop</v>
          </cell>
          <cell r="D189" t="str">
            <v>A</v>
          </cell>
          <cell r="E189" t="str">
            <v>MO-OT</v>
          </cell>
          <cell r="F189" t="str">
            <v>HRS</v>
          </cell>
          <cell r="G189">
            <v>127.51</v>
          </cell>
        </row>
        <row r="190">
          <cell r="B190" t="str">
            <v>11737</v>
          </cell>
          <cell r="C190" t="str">
            <v>Area 6-7 Revenue Assurance</v>
          </cell>
          <cell r="D190" t="str">
            <v>A</v>
          </cell>
          <cell r="E190" t="str">
            <v>CSBCDT</v>
          </cell>
          <cell r="F190" t="str">
            <v>HRS</v>
          </cell>
        </row>
        <row r="191">
          <cell r="B191" t="str">
            <v>11737</v>
          </cell>
          <cell r="C191" t="str">
            <v>Area 6-7 Revenue Assurance</v>
          </cell>
          <cell r="D191" t="str">
            <v>A</v>
          </cell>
          <cell r="E191" t="str">
            <v>CSBCOT</v>
          </cell>
          <cell r="F191" t="str">
            <v>HRS</v>
          </cell>
          <cell r="G191">
            <v>111.81</v>
          </cell>
        </row>
        <row r="192">
          <cell r="B192" t="str">
            <v>11737</v>
          </cell>
          <cell r="C192" t="str">
            <v>Area 6-7 Revenue Assurance</v>
          </cell>
          <cell r="D192" t="str">
            <v>A</v>
          </cell>
          <cell r="E192" t="str">
            <v>CUSTBC</v>
          </cell>
          <cell r="F192" t="str">
            <v>HRS</v>
          </cell>
          <cell r="G192">
            <v>111.8</v>
          </cell>
        </row>
        <row r="193">
          <cell r="B193" t="str">
            <v>11766</v>
          </cell>
          <cell r="C193" t="str">
            <v>Area 7 Dispatch</v>
          </cell>
          <cell r="D193" t="str">
            <v>A</v>
          </cell>
          <cell r="E193" t="str">
            <v>DSPTCH</v>
          </cell>
          <cell r="F193" t="str">
            <v>HRS</v>
          </cell>
          <cell r="G193">
            <v>90.36</v>
          </cell>
        </row>
        <row r="194">
          <cell r="B194" t="str">
            <v>11766</v>
          </cell>
          <cell r="C194" t="str">
            <v>Area 7 Dispatch</v>
          </cell>
          <cell r="D194" t="str">
            <v>A</v>
          </cell>
          <cell r="E194" t="str">
            <v>DSPTHD</v>
          </cell>
          <cell r="F194" t="str">
            <v>HRS</v>
          </cell>
          <cell r="G194">
            <v>90.36</v>
          </cell>
        </row>
        <row r="195">
          <cell r="B195" t="str">
            <v>11766</v>
          </cell>
          <cell r="C195" t="str">
            <v>Area 7 Dispatch</v>
          </cell>
          <cell r="D195" t="str">
            <v>A</v>
          </cell>
          <cell r="E195" t="str">
            <v>DSPTHO</v>
          </cell>
          <cell r="F195" t="str">
            <v>HRS</v>
          </cell>
          <cell r="G195">
            <v>90.36</v>
          </cell>
        </row>
        <row r="196">
          <cell r="B196" t="str">
            <v>10999</v>
          </cell>
          <cell r="C196" t="str">
            <v>Area 7 Estimating &amp; Mapping Mgr</v>
          </cell>
          <cell r="D196" t="str">
            <v>D</v>
          </cell>
          <cell r="E196" t="str">
            <v>DIVSPT</v>
          </cell>
          <cell r="F196" t="str">
            <v>HRS</v>
          </cell>
          <cell r="G196">
            <v>108.27</v>
          </cell>
        </row>
        <row r="197">
          <cell r="B197" t="str">
            <v>10999</v>
          </cell>
          <cell r="C197" t="str">
            <v>Area 7 Estimating &amp; Mapping Mgr</v>
          </cell>
          <cell r="D197" t="str">
            <v>D</v>
          </cell>
          <cell r="E197" t="str">
            <v>DVSPDT</v>
          </cell>
          <cell r="F197" t="str">
            <v>HRS</v>
          </cell>
          <cell r="G197">
            <v>108.27</v>
          </cell>
        </row>
        <row r="198">
          <cell r="B198" t="str">
            <v>10999</v>
          </cell>
          <cell r="C198" t="str">
            <v>Area 7 Estimating &amp; Mapping Mgr</v>
          </cell>
          <cell r="D198" t="str">
            <v>D</v>
          </cell>
          <cell r="E198" t="str">
            <v>DVSPOT</v>
          </cell>
          <cell r="F198" t="str">
            <v>HRS</v>
          </cell>
          <cell r="G198">
            <v>108.27</v>
          </cell>
        </row>
        <row r="199">
          <cell r="B199" t="str">
            <v>12688</v>
          </cell>
          <cell r="C199" t="str">
            <v>Area 7 GC Field Engineering</v>
          </cell>
          <cell r="D199" t="str">
            <v>A</v>
          </cell>
          <cell r="E199" t="str">
            <v>ENG-DT</v>
          </cell>
          <cell r="F199" t="str">
            <v>HRS</v>
          </cell>
          <cell r="G199">
            <v>70.3</v>
          </cell>
        </row>
        <row r="200">
          <cell r="B200" t="str">
            <v>12688</v>
          </cell>
          <cell r="C200" t="str">
            <v>Area 7 GC Field Engineering</v>
          </cell>
          <cell r="D200" t="str">
            <v>A</v>
          </cell>
          <cell r="E200" t="str">
            <v>ENG-OT</v>
          </cell>
          <cell r="F200" t="str">
            <v>HRS</v>
          </cell>
          <cell r="G200">
            <v>70.3</v>
          </cell>
        </row>
        <row r="201">
          <cell r="B201" t="str">
            <v>12688</v>
          </cell>
          <cell r="C201" t="str">
            <v>Area 7 GC Field Engineering</v>
          </cell>
          <cell r="D201" t="str">
            <v>A</v>
          </cell>
          <cell r="E201" t="str">
            <v>ENGSVC</v>
          </cell>
          <cell r="F201" t="str">
            <v>HRS</v>
          </cell>
          <cell r="G201">
            <v>70.3</v>
          </cell>
        </row>
        <row r="202">
          <cell r="B202" t="str">
            <v>11147</v>
          </cell>
          <cell r="C202" t="str">
            <v>Area 7 GC Superintendent</v>
          </cell>
          <cell r="D202" t="str">
            <v>D</v>
          </cell>
          <cell r="E202" t="str">
            <v>DIVSPT</v>
          </cell>
          <cell r="F202" t="str">
            <v>HRS</v>
          </cell>
          <cell r="G202">
            <v>143.98</v>
          </cell>
        </row>
        <row r="203">
          <cell r="B203" t="str">
            <v>11147</v>
          </cell>
          <cell r="C203" t="str">
            <v>Area 7 GC Superintendent</v>
          </cell>
          <cell r="D203" t="str">
            <v>D</v>
          </cell>
          <cell r="E203" t="str">
            <v>DVSPDT</v>
          </cell>
          <cell r="F203" t="str">
            <v>HRS</v>
          </cell>
          <cell r="G203">
            <v>143.98</v>
          </cell>
        </row>
        <row r="204">
          <cell r="B204" t="str">
            <v>11147</v>
          </cell>
          <cell r="C204" t="str">
            <v>Area 7 GC Superintendent</v>
          </cell>
          <cell r="D204" t="str">
            <v>D</v>
          </cell>
          <cell r="E204" t="str">
            <v>DVSPOT</v>
          </cell>
          <cell r="F204" t="str">
            <v>HRS</v>
          </cell>
          <cell r="G204">
            <v>143.98</v>
          </cell>
        </row>
        <row r="205">
          <cell r="B205" t="str">
            <v>11153</v>
          </cell>
          <cell r="C205" t="str">
            <v>Area 7 M&amp;C Director</v>
          </cell>
          <cell r="D205" t="str">
            <v>D</v>
          </cell>
          <cell r="E205" t="str">
            <v>DIVSPT</v>
          </cell>
          <cell r="F205" t="str">
            <v>HRS</v>
          </cell>
          <cell r="G205">
            <v>130.66</v>
          </cell>
        </row>
        <row r="206">
          <cell r="B206" t="str">
            <v>11153</v>
          </cell>
          <cell r="C206" t="str">
            <v>Area 7 M&amp;C Director</v>
          </cell>
          <cell r="D206" t="str">
            <v>D</v>
          </cell>
          <cell r="E206" t="str">
            <v>DVSPDT</v>
          </cell>
          <cell r="F206" t="str">
            <v>HRS</v>
          </cell>
          <cell r="G206">
            <v>130.66</v>
          </cell>
        </row>
        <row r="207">
          <cell r="B207" t="str">
            <v>11153</v>
          </cell>
          <cell r="C207" t="str">
            <v>Area 7 M&amp;C Director</v>
          </cell>
          <cell r="D207" t="str">
            <v>D</v>
          </cell>
          <cell r="E207" t="str">
            <v>DVSPOT</v>
          </cell>
          <cell r="F207" t="str">
            <v>HRS</v>
          </cell>
          <cell r="G207">
            <v>130.66</v>
          </cell>
        </row>
        <row r="208">
          <cell r="B208" t="str">
            <v>11736</v>
          </cell>
          <cell r="C208" t="str">
            <v>Area 7 Meter Shop</v>
          </cell>
          <cell r="D208" t="str">
            <v>A</v>
          </cell>
          <cell r="E208" t="str">
            <v>MO</v>
          </cell>
          <cell r="F208" t="str">
            <v>HRS</v>
          </cell>
          <cell r="G208">
            <v>117.57</v>
          </cell>
        </row>
        <row r="209">
          <cell r="B209" t="str">
            <v>11736</v>
          </cell>
          <cell r="C209" t="str">
            <v>Area 7 Meter Shop</v>
          </cell>
          <cell r="D209" t="str">
            <v>A</v>
          </cell>
          <cell r="E209" t="str">
            <v>MO-DT</v>
          </cell>
          <cell r="F209" t="str">
            <v>HRS</v>
          </cell>
          <cell r="G209">
            <v>117.57</v>
          </cell>
        </row>
        <row r="210">
          <cell r="B210" t="str">
            <v>11736</v>
          </cell>
          <cell r="C210" t="str">
            <v>Area 7 Meter Shop</v>
          </cell>
          <cell r="D210" t="str">
            <v>A</v>
          </cell>
          <cell r="E210" t="str">
            <v>MO-OT</v>
          </cell>
          <cell r="F210" t="str">
            <v>HRS</v>
          </cell>
          <cell r="G210">
            <v>117.57</v>
          </cell>
        </row>
        <row r="211">
          <cell r="B211" t="str">
            <v>10827</v>
          </cell>
          <cell r="C211" t="str">
            <v>Area Operations Management</v>
          </cell>
          <cell r="D211" t="str">
            <v>D</v>
          </cell>
          <cell r="E211" t="str">
            <v>CNSLTG</v>
          </cell>
          <cell r="F211" t="str">
            <v>HRS</v>
          </cell>
          <cell r="G211">
            <v>107.48</v>
          </cell>
        </row>
        <row r="212">
          <cell r="B212" t="str">
            <v>12046</v>
          </cell>
          <cell r="C212" t="str">
            <v>Auburn Control Center</v>
          </cell>
          <cell r="D212" t="str">
            <v>A</v>
          </cell>
          <cell r="E212" t="str">
            <v>MO</v>
          </cell>
          <cell r="F212" t="str">
            <v>HRS</v>
          </cell>
          <cell r="G212">
            <v>89.01</v>
          </cell>
        </row>
        <row r="213">
          <cell r="B213" t="str">
            <v>12046</v>
          </cell>
          <cell r="C213" t="str">
            <v>Auburn Control Center</v>
          </cell>
          <cell r="D213" t="str">
            <v>A</v>
          </cell>
          <cell r="E213" t="str">
            <v>MO-DT</v>
          </cell>
          <cell r="F213" t="str">
            <v>HRS</v>
          </cell>
          <cell r="G213">
            <v>89.01</v>
          </cell>
        </row>
        <row r="214">
          <cell r="B214" t="str">
            <v>12046</v>
          </cell>
          <cell r="C214" t="str">
            <v>Auburn Control Center</v>
          </cell>
          <cell r="D214" t="str">
            <v>A</v>
          </cell>
          <cell r="E214" t="str">
            <v>MO-OT</v>
          </cell>
          <cell r="F214" t="str">
            <v>HRS</v>
          </cell>
          <cell r="G214">
            <v>89.01</v>
          </cell>
        </row>
        <row r="215">
          <cell r="B215" t="str">
            <v>12679</v>
          </cell>
          <cell r="C215" t="str">
            <v>Balch Lodging (includes meals)</v>
          </cell>
          <cell r="D215" t="str">
            <v>A</v>
          </cell>
          <cell r="E215" t="str">
            <v>LODGE</v>
          </cell>
          <cell r="F215" t="str">
            <v>DAY</v>
          </cell>
          <cell r="G215">
            <v>84</v>
          </cell>
        </row>
        <row r="216">
          <cell r="B216" t="str">
            <v>12679</v>
          </cell>
          <cell r="C216" t="str">
            <v>Balch Lodging (includes meals)</v>
          </cell>
          <cell r="D216" t="str">
            <v>A</v>
          </cell>
          <cell r="E216" t="str">
            <v>MEALS</v>
          </cell>
          <cell r="F216" t="str">
            <v>EA</v>
          </cell>
          <cell r="G216">
            <v>20</v>
          </cell>
        </row>
        <row r="217">
          <cell r="B217" t="str">
            <v>10383</v>
          </cell>
          <cell r="C217" t="str">
            <v>Benefits</v>
          </cell>
          <cell r="D217" t="str">
            <v>B</v>
          </cell>
          <cell r="E217" t="str">
            <v>ADMIN</v>
          </cell>
          <cell r="F217" t="str">
            <v>HRS</v>
          </cell>
          <cell r="G217">
            <v>69.16</v>
          </cell>
        </row>
        <row r="218">
          <cell r="B218" t="str">
            <v>10224</v>
          </cell>
          <cell r="C218" t="str">
            <v>Burney</v>
          </cell>
          <cell r="D218" t="str">
            <v>A</v>
          </cell>
          <cell r="E218" t="str">
            <v>MO</v>
          </cell>
          <cell r="F218" t="str">
            <v>HRS</v>
          </cell>
          <cell r="G218">
            <v>123.34</v>
          </cell>
        </row>
        <row r="219">
          <cell r="B219" t="str">
            <v>10224</v>
          </cell>
          <cell r="C219" t="str">
            <v>Burney</v>
          </cell>
          <cell r="D219" t="str">
            <v>A</v>
          </cell>
          <cell r="E219" t="str">
            <v>MO-DT</v>
          </cell>
          <cell r="F219" t="str">
            <v>HRS</v>
          </cell>
          <cell r="G219">
            <v>123.34</v>
          </cell>
        </row>
        <row r="220">
          <cell r="B220" t="str">
            <v>10224</v>
          </cell>
          <cell r="C220" t="str">
            <v>Burney</v>
          </cell>
          <cell r="D220" t="str">
            <v>A</v>
          </cell>
          <cell r="E220" t="str">
            <v>MO-OT</v>
          </cell>
          <cell r="F220" t="str">
            <v>HRS</v>
          </cell>
          <cell r="G220">
            <v>123.34</v>
          </cell>
        </row>
        <row r="221">
          <cell r="B221" t="str">
            <v>11205</v>
          </cell>
          <cell r="C221" t="str">
            <v>Bus Systems &amp; Application Req - Dir</v>
          </cell>
          <cell r="D221" t="str">
            <v>A</v>
          </cell>
          <cell r="E221" t="str">
            <v>CUSTBC</v>
          </cell>
          <cell r="F221" t="str">
            <v>HRS</v>
          </cell>
          <cell r="G221">
            <v>77.78</v>
          </cell>
        </row>
        <row r="222">
          <cell r="B222" t="str">
            <v>11625</v>
          </cell>
          <cell r="C222" t="str">
            <v>Business &amp; Financial Planning</v>
          </cell>
          <cell r="D222" t="str">
            <v>D</v>
          </cell>
          <cell r="E222" t="str">
            <v>MANAGE</v>
          </cell>
          <cell r="F222" t="str">
            <v>HRS</v>
          </cell>
          <cell r="G222">
            <v>75.8</v>
          </cell>
        </row>
        <row r="223">
          <cell r="B223" t="str">
            <v>11070</v>
          </cell>
          <cell r="C223" t="str">
            <v>Business Administration - CEE</v>
          </cell>
          <cell r="D223" t="str">
            <v>A</v>
          </cell>
          <cell r="E223" t="str">
            <v>CEEMGT</v>
          </cell>
          <cell r="F223" t="str">
            <v>HRS</v>
          </cell>
          <cell r="G223">
            <v>94.57</v>
          </cell>
        </row>
        <row r="224">
          <cell r="B224" t="str">
            <v>12573</v>
          </cell>
          <cell r="C224" t="str">
            <v>Business and Financial Planning Dept.</v>
          </cell>
          <cell r="D224" t="str">
            <v>B</v>
          </cell>
          <cell r="E224" t="str">
            <v>CNSLTG</v>
          </cell>
          <cell r="F224" t="str">
            <v>HRS</v>
          </cell>
          <cell r="G224">
            <v>122.14</v>
          </cell>
        </row>
        <row r="225">
          <cell r="B225" t="str">
            <v>11114</v>
          </cell>
          <cell r="C225" t="str">
            <v>Business Customer Support</v>
          </cell>
          <cell r="D225" t="str">
            <v>A</v>
          </cell>
          <cell r="E225" t="str">
            <v>ACTSVC</v>
          </cell>
          <cell r="F225" t="str">
            <v>HRS</v>
          </cell>
          <cell r="G225">
            <v>84.13</v>
          </cell>
        </row>
        <row r="226">
          <cell r="B226" t="str">
            <v>11102</v>
          </cell>
          <cell r="C226" t="str">
            <v>Business Planning</v>
          </cell>
          <cell r="D226" t="str">
            <v>B</v>
          </cell>
          <cell r="E226" t="str">
            <v>CNSLTG</v>
          </cell>
          <cell r="F226" t="str">
            <v>HRS</v>
          </cell>
          <cell r="G226">
            <v>71.06</v>
          </cell>
        </row>
        <row r="227">
          <cell r="B227" t="str">
            <v>10236</v>
          </cell>
          <cell r="C227" t="str">
            <v>Business Systems Management</v>
          </cell>
          <cell r="D227" t="str">
            <v>A</v>
          </cell>
          <cell r="E227" t="str">
            <v>INFOSV</v>
          </cell>
          <cell r="F227" t="str">
            <v>HRS</v>
          </cell>
          <cell r="G227">
            <v>78.54</v>
          </cell>
        </row>
        <row r="228">
          <cell r="B228" t="str">
            <v>10403</v>
          </cell>
          <cell r="C228" t="str">
            <v>Capital Accounting</v>
          </cell>
          <cell r="D228" t="str">
            <v>B</v>
          </cell>
          <cell r="E228" t="str">
            <v>ADMIN</v>
          </cell>
          <cell r="F228" t="str">
            <v>HRS</v>
          </cell>
          <cell r="G228">
            <v>76.8</v>
          </cell>
        </row>
        <row r="229">
          <cell r="B229" t="str">
            <v>11181</v>
          </cell>
          <cell r="C229" t="str">
            <v>CC Account Services Director</v>
          </cell>
          <cell r="D229" t="str">
            <v>D</v>
          </cell>
          <cell r="E229" t="str">
            <v>ACTSVC</v>
          </cell>
          <cell r="F229" t="str">
            <v>HRS</v>
          </cell>
          <cell r="G229">
            <v>103.29</v>
          </cell>
        </row>
        <row r="230">
          <cell r="B230" t="str">
            <v>13586</v>
          </cell>
          <cell r="C230" t="str">
            <v>CC Bill Print Mail</v>
          </cell>
          <cell r="D230" t="str">
            <v>A</v>
          </cell>
          <cell r="E230" t="str">
            <v>BILL</v>
          </cell>
          <cell r="F230" t="str">
            <v>HRS</v>
          </cell>
          <cell r="G230">
            <v>61.95</v>
          </cell>
        </row>
        <row r="231">
          <cell r="B231" t="str">
            <v>13586</v>
          </cell>
          <cell r="C231" t="str">
            <v>CC Bill Print Mail</v>
          </cell>
          <cell r="D231" t="str">
            <v>A</v>
          </cell>
          <cell r="E231" t="str">
            <v>BILLOT</v>
          </cell>
          <cell r="F231" t="str">
            <v>HRS</v>
          </cell>
          <cell r="G231">
            <v>61.95</v>
          </cell>
        </row>
        <row r="232">
          <cell r="B232" t="str">
            <v>11206</v>
          </cell>
          <cell r="C232" t="str">
            <v>CC Bill Print Mail Payment Processing Mg</v>
          </cell>
          <cell r="D232" t="str">
            <v>D</v>
          </cell>
          <cell r="E232" t="str">
            <v>BILL</v>
          </cell>
          <cell r="F232" t="str">
            <v>HRS</v>
          </cell>
          <cell r="G232">
            <v>110.45</v>
          </cell>
        </row>
        <row r="233">
          <cell r="B233" t="str">
            <v>11198</v>
          </cell>
          <cell r="C233" t="str">
            <v>CC Billing, Revenue &amp; Records Director</v>
          </cell>
          <cell r="D233" t="str">
            <v>D</v>
          </cell>
          <cell r="E233" t="str">
            <v>CUSTBC</v>
          </cell>
          <cell r="F233" t="str">
            <v>HRS</v>
          </cell>
          <cell r="G233">
            <v>561.76</v>
          </cell>
        </row>
        <row r="234">
          <cell r="B234" t="str">
            <v>11034</v>
          </cell>
          <cell r="C234" t="str">
            <v>CC Call Traffic Control Center</v>
          </cell>
          <cell r="D234" t="str">
            <v>D</v>
          </cell>
          <cell r="E234" t="str">
            <v>PRJMDT</v>
          </cell>
          <cell r="F234" t="str">
            <v>HRS</v>
          </cell>
          <cell r="G234">
            <v>61.48</v>
          </cell>
        </row>
        <row r="235">
          <cell r="B235" t="str">
            <v>11034</v>
          </cell>
          <cell r="C235" t="str">
            <v>CC Call Traffic Control Center</v>
          </cell>
          <cell r="D235" t="str">
            <v>D</v>
          </cell>
          <cell r="E235" t="str">
            <v>PRJMGT</v>
          </cell>
          <cell r="F235" t="str">
            <v>HRS</v>
          </cell>
          <cell r="G235">
            <v>61.48</v>
          </cell>
        </row>
        <row r="236">
          <cell r="B236" t="str">
            <v>11034</v>
          </cell>
          <cell r="C236" t="str">
            <v>CC Call Traffic Control Center</v>
          </cell>
          <cell r="D236" t="str">
            <v>D</v>
          </cell>
          <cell r="E236" t="str">
            <v>PRJMOT</v>
          </cell>
          <cell r="F236" t="str">
            <v>HRS</v>
          </cell>
          <cell r="G236">
            <v>61.48</v>
          </cell>
        </row>
        <row r="237">
          <cell r="B237" t="str">
            <v>12803</v>
          </cell>
          <cell r="C237" t="str">
            <v>CC CCC Support</v>
          </cell>
          <cell r="D237" t="str">
            <v>D</v>
          </cell>
          <cell r="E237" t="str">
            <v>DIVSPT</v>
          </cell>
          <cell r="F237" t="str">
            <v>HRS</v>
          </cell>
          <cell r="G237">
            <v>70.48</v>
          </cell>
        </row>
        <row r="238">
          <cell r="B238" t="str">
            <v>12747</v>
          </cell>
          <cell r="C238" t="str">
            <v>CC CFM Manager</v>
          </cell>
          <cell r="D238" t="str">
            <v>D</v>
          </cell>
          <cell r="E238" t="str">
            <v>DIVSPT</v>
          </cell>
          <cell r="F238" t="str">
            <v>HRS</v>
          </cell>
          <cell r="G238">
            <v>101.68</v>
          </cell>
        </row>
        <row r="239">
          <cell r="B239" t="str">
            <v>12759</v>
          </cell>
          <cell r="C239" t="str">
            <v>CC CFM/MLX Policy/Procedure Mgr</v>
          </cell>
          <cell r="D239" t="str">
            <v>D</v>
          </cell>
          <cell r="E239" t="str">
            <v>DIVSPT</v>
          </cell>
          <cell r="F239" t="str">
            <v>HRS</v>
          </cell>
          <cell r="G239">
            <v>111.79</v>
          </cell>
        </row>
        <row r="240">
          <cell r="B240" t="str">
            <v>12743</v>
          </cell>
          <cell r="C240" t="str">
            <v>CC CFM/MLX Process &amp; Control</v>
          </cell>
          <cell r="D240" t="str">
            <v>A</v>
          </cell>
          <cell r="E240" t="str">
            <v>CSBCOT</v>
          </cell>
          <cell r="F240" t="str">
            <v>HRS</v>
          </cell>
          <cell r="G240">
            <v>63.08</v>
          </cell>
        </row>
        <row r="241">
          <cell r="B241" t="str">
            <v>12743</v>
          </cell>
          <cell r="C241" t="str">
            <v>CC CFM/MLX Process &amp; Control</v>
          </cell>
          <cell r="D241" t="str">
            <v>A</v>
          </cell>
          <cell r="E241" t="str">
            <v>CUSTBC</v>
          </cell>
          <cell r="F241" t="str">
            <v>HRS</v>
          </cell>
          <cell r="G241">
            <v>63.08</v>
          </cell>
        </row>
        <row r="242">
          <cell r="B242" t="str">
            <v>12758</v>
          </cell>
          <cell r="C242" t="str">
            <v>CC CFM/MLX Process &amp; Support</v>
          </cell>
          <cell r="D242" t="str">
            <v>D</v>
          </cell>
          <cell r="E242" t="str">
            <v>DIVSPT</v>
          </cell>
          <cell r="F242" t="str">
            <v>HRS</v>
          </cell>
          <cell r="G242">
            <v>101.41</v>
          </cell>
        </row>
        <row r="243">
          <cell r="B243" t="str">
            <v>12954</v>
          </cell>
          <cell r="C243" t="str">
            <v>CC Compliance</v>
          </cell>
          <cell r="D243" t="str">
            <v>A</v>
          </cell>
          <cell r="E243" t="str">
            <v>PRJMGT</v>
          </cell>
          <cell r="F243" t="str">
            <v>HRS</v>
          </cell>
          <cell r="G243">
            <v>71.02</v>
          </cell>
        </row>
        <row r="244">
          <cell r="B244" t="str">
            <v>11204</v>
          </cell>
          <cell r="C244" t="str">
            <v>CC Consumer Affairs</v>
          </cell>
          <cell r="D244" t="str">
            <v>A</v>
          </cell>
          <cell r="E244" t="str">
            <v>PGMADM</v>
          </cell>
          <cell r="F244" t="str">
            <v>HRS</v>
          </cell>
          <cell r="G244">
            <v>67.9</v>
          </cell>
        </row>
        <row r="245">
          <cell r="B245" t="str">
            <v>11195</v>
          </cell>
          <cell r="C245" t="str">
            <v>CC Contact Center Director</v>
          </cell>
          <cell r="D245" t="str">
            <v>D</v>
          </cell>
          <cell r="E245" t="str">
            <v>PRJMGT</v>
          </cell>
          <cell r="F245" t="str">
            <v>HRS</v>
          </cell>
          <cell r="G245">
            <v>493.33</v>
          </cell>
        </row>
        <row r="246">
          <cell r="B246" t="str">
            <v>11715</v>
          </cell>
          <cell r="C246" t="str">
            <v>CC Credit Center</v>
          </cell>
          <cell r="D246" t="str">
            <v>A</v>
          </cell>
          <cell r="E246" t="str">
            <v>CSBCOT</v>
          </cell>
          <cell r="F246" t="str">
            <v>HRS</v>
          </cell>
          <cell r="G246">
            <v>58.93</v>
          </cell>
        </row>
        <row r="247">
          <cell r="B247" t="str">
            <v>11715</v>
          </cell>
          <cell r="C247" t="str">
            <v>CC Credit Center</v>
          </cell>
          <cell r="D247" t="str">
            <v>A</v>
          </cell>
          <cell r="E247" t="str">
            <v>CUSTBC</v>
          </cell>
          <cell r="F247" t="str">
            <v>HRS</v>
          </cell>
          <cell r="G247">
            <v>58.93</v>
          </cell>
        </row>
        <row r="248">
          <cell r="B248" t="str">
            <v>11208</v>
          </cell>
          <cell r="C248" t="str">
            <v>CC Customer Billing</v>
          </cell>
          <cell r="D248" t="str">
            <v>A</v>
          </cell>
          <cell r="E248" t="str">
            <v>ENGY</v>
          </cell>
          <cell r="F248" t="str">
            <v>HRS</v>
          </cell>
          <cell r="G248">
            <v>68.43</v>
          </cell>
        </row>
        <row r="249">
          <cell r="B249" t="str">
            <v>11121</v>
          </cell>
          <cell r="C249" t="str">
            <v>CC Customer Care Senior Vice President</v>
          </cell>
          <cell r="D249" t="str">
            <v>D</v>
          </cell>
          <cell r="E249" t="str">
            <v>CNSLTG</v>
          </cell>
          <cell r="F249" t="str">
            <v>HRS</v>
          </cell>
          <cell r="G249">
            <v>324.29</v>
          </cell>
        </row>
        <row r="250">
          <cell r="B250" t="str">
            <v>11111</v>
          </cell>
          <cell r="C250" t="str">
            <v>CC Customer Care VP Immediate</v>
          </cell>
          <cell r="D250" t="str">
            <v>D</v>
          </cell>
          <cell r="E250" t="str">
            <v>MKTSVC</v>
          </cell>
          <cell r="F250" t="str">
            <v>HRS</v>
          </cell>
          <cell r="G250">
            <v>198.31</v>
          </cell>
        </row>
        <row r="251">
          <cell r="B251" t="str">
            <v>11045</v>
          </cell>
          <cell r="C251" t="str">
            <v>CC Customer Contact Automation</v>
          </cell>
          <cell r="D251" t="str">
            <v>D</v>
          </cell>
          <cell r="E251" t="str">
            <v>PRJMGT</v>
          </cell>
          <cell r="F251" t="str">
            <v>HRS</v>
          </cell>
          <cell r="G251">
            <v>101.83</v>
          </cell>
        </row>
        <row r="252">
          <cell r="B252" t="str">
            <v>11167</v>
          </cell>
          <cell r="C252" t="str">
            <v>CC Customer Energy Director</v>
          </cell>
          <cell r="D252" t="str">
            <v>D</v>
          </cell>
          <cell r="E252" t="str">
            <v>CEEMGT</v>
          </cell>
          <cell r="F252" t="str">
            <v>HRS</v>
          </cell>
          <cell r="G252">
            <v>542.02</v>
          </cell>
        </row>
        <row r="253">
          <cell r="B253" t="str">
            <v>12717</v>
          </cell>
          <cell r="C253" t="str">
            <v>CC Customer Fund Management Area 1</v>
          </cell>
          <cell r="D253" t="str">
            <v>A</v>
          </cell>
          <cell r="E253" t="str">
            <v>ADM-DT</v>
          </cell>
          <cell r="F253" t="str">
            <v>HRS</v>
          </cell>
          <cell r="G253">
            <v>83.4</v>
          </cell>
        </row>
        <row r="254">
          <cell r="B254" t="str">
            <v>12717</v>
          </cell>
          <cell r="C254" t="str">
            <v>CC Customer Fund Management Area 1</v>
          </cell>
          <cell r="D254" t="str">
            <v>A</v>
          </cell>
          <cell r="E254" t="str">
            <v>ADM-OT</v>
          </cell>
          <cell r="F254" t="str">
            <v>HRS</v>
          </cell>
          <cell r="G254">
            <v>82.94</v>
          </cell>
        </row>
        <row r="255">
          <cell r="B255" t="str">
            <v>12717</v>
          </cell>
          <cell r="C255" t="str">
            <v>CC Customer Fund Management Area 1</v>
          </cell>
          <cell r="D255" t="str">
            <v>A</v>
          </cell>
          <cell r="E255" t="str">
            <v>ADMIN</v>
          </cell>
          <cell r="F255" t="str">
            <v>HRS</v>
          </cell>
          <cell r="G255">
            <v>82.94</v>
          </cell>
        </row>
        <row r="256">
          <cell r="B256" t="str">
            <v>12718</v>
          </cell>
          <cell r="C256" t="str">
            <v>CC Customer Fund Management Area 2</v>
          </cell>
          <cell r="D256" t="str">
            <v>A</v>
          </cell>
          <cell r="E256" t="str">
            <v>ADM-DT</v>
          </cell>
          <cell r="F256" t="str">
            <v>HRS</v>
          </cell>
          <cell r="G256">
            <v>73.46</v>
          </cell>
        </row>
        <row r="257">
          <cell r="B257" t="str">
            <v>12718</v>
          </cell>
          <cell r="C257" t="str">
            <v>CC Customer Fund Management Area 2</v>
          </cell>
          <cell r="D257" t="str">
            <v>A</v>
          </cell>
          <cell r="E257" t="str">
            <v>ADM-OT</v>
          </cell>
          <cell r="F257" t="str">
            <v>HRS</v>
          </cell>
          <cell r="G257">
            <v>73.51</v>
          </cell>
        </row>
        <row r="258">
          <cell r="B258" t="str">
            <v>12718</v>
          </cell>
          <cell r="C258" t="str">
            <v>CC Customer Fund Management Area 2</v>
          </cell>
          <cell r="D258" t="str">
            <v>A</v>
          </cell>
          <cell r="E258" t="str">
            <v>ADMIN</v>
          </cell>
          <cell r="F258" t="str">
            <v>HRS</v>
          </cell>
          <cell r="G258">
            <v>73.51</v>
          </cell>
        </row>
        <row r="259">
          <cell r="B259" t="str">
            <v>12719</v>
          </cell>
          <cell r="C259" t="str">
            <v>CC Customer Fund Management Area 3</v>
          </cell>
          <cell r="D259" t="str">
            <v>A</v>
          </cell>
          <cell r="E259" t="str">
            <v>ADM-DT</v>
          </cell>
          <cell r="F259" t="str">
            <v>HRS</v>
          </cell>
          <cell r="G259">
            <v>74.7</v>
          </cell>
        </row>
        <row r="260">
          <cell r="B260" t="str">
            <v>12719</v>
          </cell>
          <cell r="C260" t="str">
            <v>CC Customer Fund Management Area 3</v>
          </cell>
          <cell r="D260" t="str">
            <v>A</v>
          </cell>
          <cell r="E260" t="str">
            <v>ADM-OT</v>
          </cell>
          <cell r="F260" t="str">
            <v>HRS</v>
          </cell>
          <cell r="G260">
            <v>74.7</v>
          </cell>
        </row>
        <row r="261">
          <cell r="B261" t="str">
            <v>12719</v>
          </cell>
          <cell r="C261" t="str">
            <v>CC Customer Fund Management Area 3</v>
          </cell>
          <cell r="D261" t="str">
            <v>A</v>
          </cell>
          <cell r="E261" t="str">
            <v>ADMIN</v>
          </cell>
          <cell r="F261" t="str">
            <v>HRS</v>
          </cell>
          <cell r="G261">
            <v>74.7</v>
          </cell>
        </row>
        <row r="262">
          <cell r="B262" t="str">
            <v>12720</v>
          </cell>
          <cell r="C262" t="str">
            <v>CC Customer Fund Management Area 4</v>
          </cell>
          <cell r="D262" t="str">
            <v>A</v>
          </cell>
          <cell r="E262" t="str">
            <v>ADM-DT</v>
          </cell>
          <cell r="F262" t="str">
            <v>HRS</v>
          </cell>
          <cell r="G262">
            <v>74.65</v>
          </cell>
        </row>
        <row r="263">
          <cell r="B263" t="str">
            <v>12720</v>
          </cell>
          <cell r="C263" t="str">
            <v>CC Customer Fund Management Area 4</v>
          </cell>
          <cell r="D263" t="str">
            <v>A</v>
          </cell>
          <cell r="E263" t="str">
            <v>ADM-OT</v>
          </cell>
          <cell r="F263" t="str">
            <v>HRS</v>
          </cell>
          <cell r="G263">
            <v>74.65</v>
          </cell>
        </row>
        <row r="264">
          <cell r="B264" t="str">
            <v>12720</v>
          </cell>
          <cell r="C264" t="str">
            <v>CC Customer Fund Management Area 4</v>
          </cell>
          <cell r="D264" t="str">
            <v>A</v>
          </cell>
          <cell r="E264" t="str">
            <v>ADMIN</v>
          </cell>
          <cell r="F264" t="str">
            <v>HRS</v>
          </cell>
          <cell r="G264">
            <v>74.65</v>
          </cell>
        </row>
        <row r="265">
          <cell r="B265" t="str">
            <v>12721</v>
          </cell>
          <cell r="C265" t="str">
            <v>CC Customer Fund Management Area 5</v>
          </cell>
          <cell r="D265" t="str">
            <v>A</v>
          </cell>
          <cell r="E265" t="str">
            <v>ADM-DT</v>
          </cell>
          <cell r="F265" t="str">
            <v>HRS</v>
          </cell>
          <cell r="G265">
            <v>67.95</v>
          </cell>
        </row>
        <row r="266">
          <cell r="B266" t="str">
            <v>12721</v>
          </cell>
          <cell r="C266" t="str">
            <v>CC Customer Fund Management Area 5</v>
          </cell>
          <cell r="D266" t="str">
            <v>A</v>
          </cell>
          <cell r="E266" t="str">
            <v>ADM-OT</v>
          </cell>
          <cell r="F266" t="str">
            <v>HRS</v>
          </cell>
          <cell r="G266">
            <v>67.74</v>
          </cell>
        </row>
        <row r="267">
          <cell r="B267" t="str">
            <v>12721</v>
          </cell>
          <cell r="C267" t="str">
            <v>CC Customer Fund Management Area 5</v>
          </cell>
          <cell r="D267" t="str">
            <v>A</v>
          </cell>
          <cell r="E267" t="str">
            <v>ADMIN</v>
          </cell>
          <cell r="F267" t="str">
            <v>HRS</v>
          </cell>
          <cell r="G267">
            <v>67.74</v>
          </cell>
        </row>
        <row r="268">
          <cell r="B268" t="str">
            <v>12722</v>
          </cell>
          <cell r="C268" t="str">
            <v>CC Customer Fund Management Area 6</v>
          </cell>
          <cell r="D268" t="str">
            <v>A</v>
          </cell>
          <cell r="E268" t="str">
            <v>ADM-DT</v>
          </cell>
          <cell r="F268" t="str">
            <v>HRS</v>
          </cell>
          <cell r="G268">
            <v>77.85</v>
          </cell>
        </row>
        <row r="269">
          <cell r="B269" t="str">
            <v>12722</v>
          </cell>
          <cell r="C269" t="str">
            <v>CC Customer Fund Management Area 6</v>
          </cell>
          <cell r="D269" t="str">
            <v>A</v>
          </cell>
          <cell r="E269" t="str">
            <v>ADM-OT</v>
          </cell>
          <cell r="F269" t="str">
            <v>HRS</v>
          </cell>
          <cell r="G269">
            <v>77.82</v>
          </cell>
        </row>
        <row r="270">
          <cell r="B270" t="str">
            <v>12722</v>
          </cell>
          <cell r="C270" t="str">
            <v>CC Customer Fund Management Area 6</v>
          </cell>
          <cell r="D270" t="str">
            <v>A</v>
          </cell>
          <cell r="E270" t="str">
            <v>ADMIN</v>
          </cell>
          <cell r="F270" t="str">
            <v>HRS</v>
          </cell>
          <cell r="G270">
            <v>77.82</v>
          </cell>
        </row>
        <row r="271">
          <cell r="B271" t="str">
            <v>12723</v>
          </cell>
          <cell r="C271" t="str">
            <v>CC Customer Fund Management Area 7</v>
          </cell>
          <cell r="D271" t="str">
            <v>A</v>
          </cell>
          <cell r="E271" t="str">
            <v>ADM-DT</v>
          </cell>
          <cell r="F271" t="str">
            <v>HRS</v>
          </cell>
          <cell r="G271">
            <v>79.11</v>
          </cell>
        </row>
        <row r="272">
          <cell r="B272" t="str">
            <v>12723</v>
          </cell>
          <cell r="C272" t="str">
            <v>CC Customer Fund Management Area 7</v>
          </cell>
          <cell r="D272" t="str">
            <v>A</v>
          </cell>
          <cell r="E272" t="str">
            <v>ADM-OT</v>
          </cell>
          <cell r="F272" t="str">
            <v>HRS</v>
          </cell>
          <cell r="G272">
            <v>79.13</v>
          </cell>
        </row>
        <row r="273">
          <cell r="B273" t="str">
            <v>12723</v>
          </cell>
          <cell r="C273" t="str">
            <v>CC Customer Fund Management Area 7</v>
          </cell>
          <cell r="D273" t="str">
            <v>A</v>
          </cell>
          <cell r="E273" t="str">
            <v>ADMIN</v>
          </cell>
          <cell r="F273" t="str">
            <v>HRS</v>
          </cell>
          <cell r="G273">
            <v>79.13</v>
          </cell>
        </row>
        <row r="274">
          <cell r="B274" t="str">
            <v>13585</v>
          </cell>
          <cell r="C274" t="str">
            <v>CC Customer Inquiry Assistance</v>
          </cell>
          <cell r="D274" t="str">
            <v>A</v>
          </cell>
          <cell r="E274" t="str">
            <v>CINQ</v>
          </cell>
          <cell r="F274" t="str">
            <v>HRS</v>
          </cell>
          <cell r="G274">
            <v>65.7</v>
          </cell>
        </row>
        <row r="275">
          <cell r="B275" t="str">
            <v>13585</v>
          </cell>
          <cell r="C275" t="str">
            <v>CC Customer Inquiry Assistance</v>
          </cell>
          <cell r="D275" t="str">
            <v>A</v>
          </cell>
          <cell r="E275" t="str">
            <v>CINQOT</v>
          </cell>
          <cell r="F275" t="str">
            <v>HRS</v>
          </cell>
          <cell r="G275">
            <v>65.69</v>
          </cell>
        </row>
        <row r="276">
          <cell r="B276" t="str">
            <v>11180</v>
          </cell>
          <cell r="C276" t="str">
            <v>CC Customer Research</v>
          </cell>
          <cell r="D276" t="str">
            <v>A</v>
          </cell>
          <cell r="E276" t="str">
            <v>MKTSVC</v>
          </cell>
          <cell r="F276" t="str">
            <v>HRS</v>
          </cell>
          <cell r="G276">
            <v>102.52</v>
          </cell>
        </row>
        <row r="277">
          <cell r="B277" t="str">
            <v>11986</v>
          </cell>
          <cell r="C277" t="str">
            <v>CC Electric Construction</v>
          </cell>
          <cell r="D277" t="str">
            <v>A</v>
          </cell>
          <cell r="E277" t="str">
            <v>CNSTDT</v>
          </cell>
          <cell r="F277" t="str">
            <v>HRS</v>
          </cell>
          <cell r="G277">
            <v>127.36</v>
          </cell>
        </row>
        <row r="278">
          <cell r="B278" t="str">
            <v>11986</v>
          </cell>
          <cell r="C278" t="str">
            <v>CC Electric Construction</v>
          </cell>
          <cell r="D278" t="str">
            <v>A</v>
          </cell>
          <cell r="E278" t="str">
            <v>CNSTOT</v>
          </cell>
          <cell r="F278" t="str">
            <v>HRS</v>
          </cell>
          <cell r="G278">
            <v>127.36</v>
          </cell>
        </row>
        <row r="279">
          <cell r="B279" t="str">
            <v>11986</v>
          </cell>
          <cell r="C279" t="str">
            <v>CC Electric Construction</v>
          </cell>
          <cell r="D279" t="str">
            <v>A</v>
          </cell>
          <cell r="E279" t="str">
            <v>CONSTR</v>
          </cell>
          <cell r="F279" t="str">
            <v>HRS</v>
          </cell>
          <cell r="G279">
            <v>127.36</v>
          </cell>
        </row>
        <row r="280">
          <cell r="B280" t="str">
            <v>11996</v>
          </cell>
          <cell r="C280" t="str">
            <v>CC Electric Field Services</v>
          </cell>
          <cell r="D280" t="str">
            <v>A</v>
          </cell>
          <cell r="E280" t="str">
            <v>FLDSDT</v>
          </cell>
          <cell r="F280" t="str">
            <v>HRS</v>
          </cell>
          <cell r="G280">
            <v>124.49</v>
          </cell>
        </row>
        <row r="281">
          <cell r="B281" t="str">
            <v>11996</v>
          </cell>
          <cell r="C281" t="str">
            <v>CC Electric Field Services</v>
          </cell>
          <cell r="D281" t="str">
            <v>A</v>
          </cell>
          <cell r="E281" t="str">
            <v>FLDSOT</v>
          </cell>
          <cell r="F281" t="str">
            <v>HRS</v>
          </cell>
          <cell r="G281">
            <v>124.49</v>
          </cell>
        </row>
        <row r="282">
          <cell r="B282" t="str">
            <v>11996</v>
          </cell>
          <cell r="C282" t="str">
            <v>CC Electric Field Services</v>
          </cell>
          <cell r="D282" t="str">
            <v>A</v>
          </cell>
          <cell r="E282" t="str">
            <v>FLDSVC</v>
          </cell>
          <cell r="F282" t="str">
            <v>HRS</v>
          </cell>
          <cell r="G282">
            <v>124.49</v>
          </cell>
        </row>
        <row r="283">
          <cell r="B283" t="str">
            <v>11179</v>
          </cell>
          <cell r="C283" t="str">
            <v>CC Energy  Data Services</v>
          </cell>
          <cell r="D283" t="str">
            <v>A</v>
          </cell>
          <cell r="E283" t="str">
            <v>MKTSVC</v>
          </cell>
          <cell r="F283" t="str">
            <v>HRS</v>
          </cell>
          <cell r="G283">
            <v>87.34</v>
          </cell>
        </row>
        <row r="284">
          <cell r="B284" t="str">
            <v>11990</v>
          </cell>
          <cell r="C284" t="str">
            <v>CC Estimating</v>
          </cell>
          <cell r="D284" t="str">
            <v>A</v>
          </cell>
          <cell r="E284" t="str">
            <v>EEST</v>
          </cell>
          <cell r="F284" t="str">
            <v>HRS</v>
          </cell>
          <cell r="G284">
            <v>100.32</v>
          </cell>
        </row>
        <row r="285">
          <cell r="B285" t="str">
            <v>11990</v>
          </cell>
          <cell r="C285" t="str">
            <v>CC Estimating</v>
          </cell>
          <cell r="D285" t="str">
            <v>A</v>
          </cell>
          <cell r="E285" t="str">
            <v>EESTDT</v>
          </cell>
          <cell r="F285" t="str">
            <v>HRS</v>
          </cell>
          <cell r="G285">
            <v>100.32</v>
          </cell>
        </row>
        <row r="286">
          <cell r="B286" t="str">
            <v>11990</v>
          </cell>
          <cell r="C286" t="str">
            <v>CC Estimating</v>
          </cell>
          <cell r="D286" t="str">
            <v>A</v>
          </cell>
          <cell r="E286" t="str">
            <v>EESTOT</v>
          </cell>
          <cell r="F286" t="str">
            <v>HRS</v>
          </cell>
          <cell r="G286">
            <v>100.32</v>
          </cell>
        </row>
        <row r="287">
          <cell r="B287" t="str">
            <v>11990</v>
          </cell>
          <cell r="C287" t="str">
            <v>CC Estimating</v>
          </cell>
          <cell r="D287" t="str">
            <v>A</v>
          </cell>
          <cell r="E287" t="str">
            <v>GEST</v>
          </cell>
          <cell r="F287" t="str">
            <v>HRS</v>
          </cell>
          <cell r="G287">
            <v>100.32</v>
          </cell>
        </row>
        <row r="288">
          <cell r="B288" t="str">
            <v>11990</v>
          </cell>
          <cell r="C288" t="str">
            <v>CC Estimating</v>
          </cell>
          <cell r="D288" t="str">
            <v>A</v>
          </cell>
          <cell r="E288" t="str">
            <v>GESTDT</v>
          </cell>
          <cell r="F288" t="str">
            <v>HRS</v>
          </cell>
          <cell r="G288">
            <v>100.32</v>
          </cell>
        </row>
        <row r="289">
          <cell r="B289" t="str">
            <v>11990</v>
          </cell>
          <cell r="C289" t="str">
            <v>CC Estimating</v>
          </cell>
          <cell r="D289" t="str">
            <v>A</v>
          </cell>
          <cell r="E289" t="str">
            <v>GESTOT</v>
          </cell>
          <cell r="F289" t="str">
            <v>HRS</v>
          </cell>
          <cell r="G289">
            <v>100.32</v>
          </cell>
        </row>
        <row r="290">
          <cell r="B290" t="str">
            <v>11036</v>
          </cell>
          <cell r="C290" t="str">
            <v>CC Fresno Contact Center</v>
          </cell>
          <cell r="D290" t="str">
            <v>A</v>
          </cell>
          <cell r="E290" t="str">
            <v>CINQ</v>
          </cell>
          <cell r="F290" t="str">
            <v>HRS</v>
          </cell>
          <cell r="G290">
            <v>61</v>
          </cell>
        </row>
        <row r="291">
          <cell r="B291" t="str">
            <v>11036</v>
          </cell>
          <cell r="C291" t="str">
            <v>CC Fresno Contact Center</v>
          </cell>
          <cell r="D291" t="str">
            <v>A</v>
          </cell>
          <cell r="E291" t="str">
            <v>CINQDT</v>
          </cell>
          <cell r="F291" t="str">
            <v>HRS</v>
          </cell>
          <cell r="G291">
            <v>61</v>
          </cell>
        </row>
        <row r="292">
          <cell r="B292" t="str">
            <v>11036</v>
          </cell>
          <cell r="C292" t="str">
            <v>CC Fresno Contact Center</v>
          </cell>
          <cell r="D292" t="str">
            <v>A</v>
          </cell>
          <cell r="E292" t="str">
            <v>CINQOT</v>
          </cell>
          <cell r="F292" t="str">
            <v>HRS</v>
          </cell>
          <cell r="G292">
            <v>61</v>
          </cell>
        </row>
        <row r="293">
          <cell r="B293" t="str">
            <v>11985</v>
          </cell>
          <cell r="C293" t="str">
            <v>CC Gas Construction</v>
          </cell>
          <cell r="D293" t="str">
            <v>A</v>
          </cell>
          <cell r="E293" t="str">
            <v>CNSTDT</v>
          </cell>
          <cell r="F293" t="str">
            <v>HRS</v>
          </cell>
          <cell r="G293">
            <v>101.21</v>
          </cell>
        </row>
        <row r="294">
          <cell r="B294" t="str">
            <v>11985</v>
          </cell>
          <cell r="C294" t="str">
            <v>CC Gas Construction</v>
          </cell>
          <cell r="D294" t="str">
            <v>A</v>
          </cell>
          <cell r="E294" t="str">
            <v>CNSTOT</v>
          </cell>
          <cell r="F294" t="str">
            <v>HRS</v>
          </cell>
          <cell r="G294">
            <v>101.21</v>
          </cell>
        </row>
        <row r="295">
          <cell r="B295" t="str">
            <v>11985</v>
          </cell>
          <cell r="C295" t="str">
            <v>CC Gas Construction</v>
          </cell>
          <cell r="D295" t="str">
            <v>A</v>
          </cell>
          <cell r="E295" t="str">
            <v>CONSTR</v>
          </cell>
          <cell r="F295" t="str">
            <v>HRS</v>
          </cell>
          <cell r="G295">
            <v>101.21</v>
          </cell>
        </row>
        <row r="296">
          <cell r="B296" t="str">
            <v>11995</v>
          </cell>
          <cell r="C296" t="str">
            <v>CC Gas Field Services</v>
          </cell>
          <cell r="D296" t="str">
            <v>A</v>
          </cell>
          <cell r="E296" t="str">
            <v>FLDSDT</v>
          </cell>
          <cell r="F296" t="str">
            <v>HRS</v>
          </cell>
          <cell r="G296">
            <v>92.36</v>
          </cell>
        </row>
        <row r="297">
          <cell r="B297" t="str">
            <v>11995</v>
          </cell>
          <cell r="C297" t="str">
            <v>CC Gas Field Services</v>
          </cell>
          <cell r="D297" t="str">
            <v>A</v>
          </cell>
          <cell r="E297" t="str">
            <v>FLDSOT</v>
          </cell>
          <cell r="F297" t="str">
            <v>HRS</v>
          </cell>
          <cell r="G297">
            <v>92.36</v>
          </cell>
        </row>
        <row r="298">
          <cell r="B298" t="str">
            <v>11995</v>
          </cell>
          <cell r="C298" t="str">
            <v>CC Gas Field Services</v>
          </cell>
          <cell r="D298" t="str">
            <v>A</v>
          </cell>
          <cell r="E298" t="str">
            <v>FLDSVC</v>
          </cell>
          <cell r="F298" t="str">
            <v>HRS</v>
          </cell>
          <cell r="G298">
            <v>92.36</v>
          </cell>
        </row>
        <row r="299">
          <cell r="B299" t="str">
            <v>11989</v>
          </cell>
          <cell r="C299" t="str">
            <v>CC Gas T&amp;R</v>
          </cell>
          <cell r="D299" t="str">
            <v>A</v>
          </cell>
          <cell r="E299" t="str">
            <v>MO</v>
          </cell>
          <cell r="F299" t="str">
            <v>HRS</v>
          </cell>
          <cell r="G299">
            <v>99.79</v>
          </cell>
        </row>
        <row r="300">
          <cell r="B300" t="str">
            <v>11989</v>
          </cell>
          <cell r="C300" t="str">
            <v>CC Gas T&amp;R</v>
          </cell>
          <cell r="D300" t="str">
            <v>A</v>
          </cell>
          <cell r="E300" t="str">
            <v>MO-DT</v>
          </cell>
          <cell r="F300" t="str">
            <v>HRS</v>
          </cell>
          <cell r="G300">
            <v>99.79</v>
          </cell>
        </row>
        <row r="301">
          <cell r="B301" t="str">
            <v>11989</v>
          </cell>
          <cell r="C301" t="str">
            <v>CC Gas T&amp;R</v>
          </cell>
          <cell r="D301" t="str">
            <v>A</v>
          </cell>
          <cell r="E301" t="str">
            <v>MO-OT</v>
          </cell>
          <cell r="F301" t="str">
            <v>HRS</v>
          </cell>
          <cell r="G301">
            <v>99.79</v>
          </cell>
        </row>
        <row r="302">
          <cell r="B302" t="str">
            <v>11854</v>
          </cell>
          <cell r="C302" t="str">
            <v>CC GC Electric</v>
          </cell>
          <cell r="D302" t="str">
            <v>A</v>
          </cell>
          <cell r="E302" t="str">
            <v>CNSTDT</v>
          </cell>
          <cell r="F302" t="str">
            <v>HRS</v>
          </cell>
          <cell r="G302">
            <v>97.06</v>
          </cell>
        </row>
        <row r="303">
          <cell r="B303" t="str">
            <v>11854</v>
          </cell>
          <cell r="C303" t="str">
            <v>CC GC Electric</v>
          </cell>
          <cell r="D303" t="str">
            <v>A</v>
          </cell>
          <cell r="E303" t="str">
            <v>CNSTOT</v>
          </cell>
          <cell r="F303" t="str">
            <v>HRS</v>
          </cell>
          <cell r="G303">
            <v>97.06</v>
          </cell>
        </row>
        <row r="304">
          <cell r="B304" t="str">
            <v>11854</v>
          </cell>
          <cell r="C304" t="str">
            <v>CC GC Electric</v>
          </cell>
          <cell r="D304" t="str">
            <v>A</v>
          </cell>
          <cell r="E304" t="str">
            <v>CONSTR</v>
          </cell>
          <cell r="F304" t="str">
            <v>HRS</v>
          </cell>
          <cell r="G304">
            <v>97.06</v>
          </cell>
        </row>
        <row r="305">
          <cell r="B305" t="str">
            <v>11855</v>
          </cell>
          <cell r="C305" t="str">
            <v>CC GC Gas</v>
          </cell>
          <cell r="D305" t="str">
            <v>A</v>
          </cell>
          <cell r="E305" t="str">
            <v>CNSTDT</v>
          </cell>
          <cell r="F305" t="str">
            <v>HRS</v>
          </cell>
          <cell r="G305">
            <v>91.42</v>
          </cell>
        </row>
        <row r="306">
          <cell r="B306" t="str">
            <v>11855</v>
          </cell>
          <cell r="C306" t="str">
            <v>CC GC Gas</v>
          </cell>
          <cell r="D306" t="str">
            <v>A</v>
          </cell>
          <cell r="E306" t="str">
            <v>CNSTOT</v>
          </cell>
          <cell r="F306" t="str">
            <v>HRS</v>
          </cell>
          <cell r="G306">
            <v>91.42</v>
          </cell>
        </row>
        <row r="307">
          <cell r="B307" t="str">
            <v>11855</v>
          </cell>
          <cell r="C307" t="str">
            <v>CC GC Gas</v>
          </cell>
          <cell r="D307" t="str">
            <v>A</v>
          </cell>
          <cell r="E307" t="str">
            <v>CONSTR</v>
          </cell>
          <cell r="F307" t="str">
            <v>HRS</v>
          </cell>
          <cell r="G307">
            <v>91.42</v>
          </cell>
        </row>
        <row r="308">
          <cell r="B308" t="str">
            <v>11061</v>
          </cell>
          <cell r="C308" t="str">
            <v>CC M&amp;C Superintendent</v>
          </cell>
          <cell r="D308" t="str">
            <v>D</v>
          </cell>
          <cell r="E308" t="str">
            <v>DIVSPT</v>
          </cell>
          <cell r="F308" t="str">
            <v>HRS</v>
          </cell>
          <cell r="G308">
            <v>150.44</v>
          </cell>
        </row>
        <row r="309">
          <cell r="B309" t="str">
            <v>11061</v>
          </cell>
          <cell r="C309" t="str">
            <v>CC M&amp;C Superintendent</v>
          </cell>
          <cell r="D309" t="str">
            <v>D</v>
          </cell>
          <cell r="E309" t="str">
            <v>DVSPOT</v>
          </cell>
          <cell r="F309" t="str">
            <v>HRS</v>
          </cell>
          <cell r="G309">
            <v>150.44</v>
          </cell>
        </row>
        <row r="310">
          <cell r="B310" t="str">
            <v>12351</v>
          </cell>
          <cell r="C310" t="str">
            <v>CC M&amp;C Support Services</v>
          </cell>
          <cell r="D310" t="str">
            <v>A</v>
          </cell>
          <cell r="E310" t="str">
            <v>ADM-DT</v>
          </cell>
          <cell r="F310" t="str">
            <v>HRS</v>
          </cell>
          <cell r="G310">
            <v>55.28</v>
          </cell>
        </row>
        <row r="311">
          <cell r="B311" t="str">
            <v>12351</v>
          </cell>
          <cell r="C311" t="str">
            <v>CC M&amp;C Support Services</v>
          </cell>
          <cell r="D311" t="str">
            <v>A</v>
          </cell>
          <cell r="E311" t="str">
            <v>ADM-OT</v>
          </cell>
          <cell r="F311" t="str">
            <v>HRS</v>
          </cell>
          <cell r="G311">
            <v>55.28</v>
          </cell>
        </row>
        <row r="312">
          <cell r="B312" t="str">
            <v>12351</v>
          </cell>
          <cell r="C312" t="str">
            <v>CC M&amp;C Support Services</v>
          </cell>
          <cell r="D312" t="str">
            <v>A</v>
          </cell>
          <cell r="E312" t="str">
            <v>ADMIN</v>
          </cell>
          <cell r="F312" t="str">
            <v>HRS</v>
          </cell>
          <cell r="G312">
            <v>55.28</v>
          </cell>
        </row>
        <row r="313">
          <cell r="B313" t="str">
            <v>11991</v>
          </cell>
          <cell r="C313" t="str">
            <v>CC Mapping</v>
          </cell>
          <cell r="D313" t="str">
            <v>A</v>
          </cell>
          <cell r="E313" t="str">
            <v>ENGMAP</v>
          </cell>
          <cell r="F313" t="str">
            <v>HRS</v>
          </cell>
          <cell r="G313">
            <v>73.83</v>
          </cell>
        </row>
        <row r="314">
          <cell r="B314" t="str">
            <v>11991</v>
          </cell>
          <cell r="C314" t="str">
            <v>CC Mapping</v>
          </cell>
          <cell r="D314" t="str">
            <v>A</v>
          </cell>
          <cell r="E314" t="str">
            <v>ENGMPD</v>
          </cell>
          <cell r="F314" t="str">
            <v>HRS</v>
          </cell>
          <cell r="G314">
            <v>73.84</v>
          </cell>
        </row>
        <row r="315">
          <cell r="B315" t="str">
            <v>11991</v>
          </cell>
          <cell r="C315" t="str">
            <v>CC Mapping</v>
          </cell>
          <cell r="D315" t="str">
            <v>A</v>
          </cell>
          <cell r="E315" t="str">
            <v>ENGMPO</v>
          </cell>
          <cell r="F315" t="str">
            <v>HRS</v>
          </cell>
          <cell r="G315">
            <v>73.83</v>
          </cell>
        </row>
        <row r="316">
          <cell r="B316" t="str">
            <v>11997</v>
          </cell>
          <cell r="C316" t="str">
            <v>CC Meter Reading</v>
          </cell>
          <cell r="D316" t="str">
            <v>A</v>
          </cell>
          <cell r="E316" t="str">
            <v>METER</v>
          </cell>
          <cell r="F316" t="str">
            <v>HRS</v>
          </cell>
          <cell r="G316">
            <v>57.6</v>
          </cell>
        </row>
        <row r="317">
          <cell r="B317" t="str">
            <v>11997</v>
          </cell>
          <cell r="C317" t="str">
            <v>CC Meter Reading</v>
          </cell>
          <cell r="D317" t="str">
            <v>A</v>
          </cell>
          <cell r="E317" t="str">
            <v>MTRDT</v>
          </cell>
          <cell r="F317" t="str">
            <v>HRS</v>
          </cell>
          <cell r="G317">
            <v>57.7</v>
          </cell>
        </row>
        <row r="318">
          <cell r="B318" t="str">
            <v>11997</v>
          </cell>
          <cell r="C318" t="str">
            <v>CC Meter Reading</v>
          </cell>
          <cell r="D318" t="str">
            <v>A</v>
          </cell>
          <cell r="E318" t="str">
            <v>MTROT</v>
          </cell>
          <cell r="F318" t="str">
            <v>HRS</v>
          </cell>
          <cell r="G318">
            <v>57.6</v>
          </cell>
        </row>
        <row r="319">
          <cell r="B319" t="str">
            <v>11998</v>
          </cell>
          <cell r="C319" t="str">
            <v>CC Office Services Central Coast</v>
          </cell>
          <cell r="D319" t="str">
            <v>A</v>
          </cell>
          <cell r="E319" t="str">
            <v>CSBCDT</v>
          </cell>
          <cell r="F319" t="str">
            <v>HRS</v>
          </cell>
          <cell r="G319">
            <v>75.39</v>
          </cell>
        </row>
        <row r="320">
          <cell r="B320" t="str">
            <v>11998</v>
          </cell>
          <cell r="C320" t="str">
            <v>CC Office Services Central Coast</v>
          </cell>
          <cell r="D320" t="str">
            <v>A</v>
          </cell>
          <cell r="E320" t="str">
            <v>CSBCOT</v>
          </cell>
          <cell r="F320" t="str">
            <v>HRS</v>
          </cell>
          <cell r="G320">
            <v>75.11</v>
          </cell>
        </row>
        <row r="321">
          <cell r="B321" t="str">
            <v>11998</v>
          </cell>
          <cell r="C321" t="str">
            <v>CC Office Services Central Coast</v>
          </cell>
          <cell r="D321" t="str">
            <v>A</v>
          </cell>
          <cell r="E321" t="str">
            <v>CUSTBC</v>
          </cell>
          <cell r="F321" t="str">
            <v>HRS</v>
          </cell>
          <cell r="G321">
            <v>75.11</v>
          </cell>
        </row>
        <row r="322">
          <cell r="B322" t="str">
            <v>12183</v>
          </cell>
          <cell r="C322" t="str">
            <v>CC Office Services Diablo</v>
          </cell>
          <cell r="D322" t="str">
            <v>A</v>
          </cell>
          <cell r="E322" t="str">
            <v>CSBCDT</v>
          </cell>
          <cell r="F322" t="str">
            <v>HRS</v>
          </cell>
          <cell r="G322">
            <v>66.54</v>
          </cell>
        </row>
        <row r="323">
          <cell r="B323" t="str">
            <v>12183</v>
          </cell>
          <cell r="C323" t="str">
            <v>CC Office Services Diablo</v>
          </cell>
          <cell r="D323" t="str">
            <v>A</v>
          </cell>
          <cell r="E323" t="str">
            <v>CSBCOT</v>
          </cell>
          <cell r="F323" t="str">
            <v>HRS</v>
          </cell>
          <cell r="G323">
            <v>66.63</v>
          </cell>
        </row>
        <row r="324">
          <cell r="B324" t="str">
            <v>12183</v>
          </cell>
          <cell r="C324" t="str">
            <v>CC Office Services Diablo</v>
          </cell>
          <cell r="D324" t="str">
            <v>A</v>
          </cell>
          <cell r="E324" t="str">
            <v>CUSTBC</v>
          </cell>
          <cell r="F324" t="str">
            <v>HRS</v>
          </cell>
          <cell r="G324">
            <v>66.63</v>
          </cell>
        </row>
        <row r="325">
          <cell r="B325" t="str">
            <v>11705</v>
          </cell>
          <cell r="C325" t="str">
            <v>CC Office Services East Bay</v>
          </cell>
          <cell r="D325" t="str">
            <v>A</v>
          </cell>
          <cell r="E325" t="str">
            <v>CSBCDT</v>
          </cell>
          <cell r="F325" t="str">
            <v>HRS</v>
          </cell>
          <cell r="G325">
            <v>68.51</v>
          </cell>
        </row>
        <row r="326">
          <cell r="B326" t="str">
            <v>11705</v>
          </cell>
          <cell r="C326" t="str">
            <v>CC Office Services East Bay</v>
          </cell>
          <cell r="D326" t="str">
            <v>A</v>
          </cell>
          <cell r="E326" t="str">
            <v>CSBCOT</v>
          </cell>
          <cell r="F326" t="str">
            <v>HRS</v>
          </cell>
          <cell r="G326">
            <v>68.51</v>
          </cell>
        </row>
        <row r="327">
          <cell r="B327" t="str">
            <v>11705</v>
          </cell>
          <cell r="C327" t="str">
            <v>CC Office Services East Bay</v>
          </cell>
          <cell r="D327" t="str">
            <v>A</v>
          </cell>
          <cell r="E327" t="str">
            <v>CUSTBC</v>
          </cell>
          <cell r="F327" t="str">
            <v>HRS</v>
          </cell>
          <cell r="G327">
            <v>68.74</v>
          </cell>
        </row>
        <row r="328">
          <cell r="B328" t="str">
            <v>12200</v>
          </cell>
          <cell r="C328" t="str">
            <v>CC Office Services Fresno</v>
          </cell>
          <cell r="D328" t="str">
            <v>A</v>
          </cell>
          <cell r="E328" t="str">
            <v>CSBCDT</v>
          </cell>
          <cell r="F328" t="str">
            <v>HRS</v>
          </cell>
          <cell r="G328">
            <v>73.59</v>
          </cell>
        </row>
        <row r="329">
          <cell r="B329" t="str">
            <v>12200</v>
          </cell>
          <cell r="C329" t="str">
            <v>CC Office Services Fresno</v>
          </cell>
          <cell r="D329" t="str">
            <v>A</v>
          </cell>
          <cell r="E329" t="str">
            <v>CSBCOT</v>
          </cell>
          <cell r="F329" t="str">
            <v>HRS</v>
          </cell>
          <cell r="G329">
            <v>73.44</v>
          </cell>
        </row>
        <row r="330">
          <cell r="B330" t="str">
            <v>12200</v>
          </cell>
          <cell r="C330" t="str">
            <v>CC Office Services Fresno</v>
          </cell>
          <cell r="D330" t="str">
            <v>A</v>
          </cell>
          <cell r="E330" t="str">
            <v>CUSTBC</v>
          </cell>
          <cell r="F330" t="str">
            <v>HRS</v>
          </cell>
          <cell r="G330">
            <v>73.44</v>
          </cell>
        </row>
        <row r="331">
          <cell r="B331" t="str">
            <v>12022</v>
          </cell>
          <cell r="C331" t="str">
            <v>CC Office Services Kern</v>
          </cell>
          <cell r="D331" t="str">
            <v>A</v>
          </cell>
          <cell r="E331" t="str">
            <v>CSBCDT</v>
          </cell>
          <cell r="F331" t="str">
            <v>HRS</v>
          </cell>
          <cell r="G331">
            <v>71.75</v>
          </cell>
        </row>
        <row r="332">
          <cell r="B332" t="str">
            <v>12022</v>
          </cell>
          <cell r="C332" t="str">
            <v>CC Office Services Kern</v>
          </cell>
          <cell r="D332" t="str">
            <v>A</v>
          </cell>
          <cell r="E332" t="str">
            <v>CSBCOT</v>
          </cell>
          <cell r="F332" t="str">
            <v>HRS</v>
          </cell>
          <cell r="G332">
            <v>71.67</v>
          </cell>
        </row>
        <row r="333">
          <cell r="B333" t="str">
            <v>12022</v>
          </cell>
          <cell r="C333" t="str">
            <v>CC Office Services Kern</v>
          </cell>
          <cell r="D333" t="str">
            <v>A</v>
          </cell>
          <cell r="E333" t="str">
            <v>CUSTBC</v>
          </cell>
          <cell r="F333" t="str">
            <v>HRS</v>
          </cell>
          <cell r="G333">
            <v>71.67</v>
          </cell>
        </row>
        <row r="334">
          <cell r="B334" t="str">
            <v>12103</v>
          </cell>
          <cell r="C334" t="str">
            <v>CC Office Services Las Padres</v>
          </cell>
          <cell r="D334" t="str">
            <v>A</v>
          </cell>
          <cell r="E334" t="str">
            <v>CSBCDT</v>
          </cell>
          <cell r="F334" t="str">
            <v>HRS</v>
          </cell>
          <cell r="G334">
            <v>61.38</v>
          </cell>
        </row>
        <row r="335">
          <cell r="B335" t="str">
            <v>12103</v>
          </cell>
          <cell r="C335" t="str">
            <v>CC Office Services Las Padres</v>
          </cell>
          <cell r="D335" t="str">
            <v>A</v>
          </cell>
          <cell r="E335" t="str">
            <v>CSBCOT</v>
          </cell>
          <cell r="F335" t="str">
            <v>HRS</v>
          </cell>
          <cell r="G335">
            <v>61.48</v>
          </cell>
        </row>
        <row r="336">
          <cell r="B336" t="str">
            <v>12103</v>
          </cell>
          <cell r="C336" t="str">
            <v>CC Office Services Las Padres</v>
          </cell>
          <cell r="D336" t="str">
            <v>A</v>
          </cell>
          <cell r="E336" t="str">
            <v>CUSTBC</v>
          </cell>
          <cell r="F336" t="str">
            <v>HRS</v>
          </cell>
          <cell r="G336">
            <v>61.48</v>
          </cell>
        </row>
        <row r="337">
          <cell r="B337" t="str">
            <v>11741</v>
          </cell>
          <cell r="C337" t="str">
            <v>CC Office Services Mission</v>
          </cell>
          <cell r="D337" t="str">
            <v>A</v>
          </cell>
          <cell r="E337" t="str">
            <v>CSBCDT</v>
          </cell>
          <cell r="F337" t="str">
            <v>HRS</v>
          </cell>
          <cell r="G337">
            <v>88.73</v>
          </cell>
        </row>
        <row r="338">
          <cell r="B338" t="str">
            <v>11741</v>
          </cell>
          <cell r="C338" t="str">
            <v>CC Office Services Mission</v>
          </cell>
          <cell r="D338" t="str">
            <v>A</v>
          </cell>
          <cell r="E338" t="str">
            <v>CSBCOT</v>
          </cell>
          <cell r="F338" t="str">
            <v>HRS</v>
          </cell>
          <cell r="G338">
            <v>88.55</v>
          </cell>
        </row>
        <row r="339">
          <cell r="B339" t="str">
            <v>11741</v>
          </cell>
          <cell r="C339" t="str">
            <v>CC Office Services Mission</v>
          </cell>
          <cell r="D339" t="str">
            <v>A</v>
          </cell>
          <cell r="E339" t="str">
            <v>CUSTBC</v>
          </cell>
          <cell r="F339" t="str">
            <v>HRS</v>
          </cell>
          <cell r="G339">
            <v>88.54</v>
          </cell>
        </row>
        <row r="340">
          <cell r="B340" t="str">
            <v>11799</v>
          </cell>
          <cell r="C340" t="str">
            <v>CC Office Services North Bay</v>
          </cell>
          <cell r="D340" t="str">
            <v>A</v>
          </cell>
          <cell r="E340" t="str">
            <v>CSBCDT</v>
          </cell>
          <cell r="F340" t="str">
            <v>HRS</v>
          </cell>
          <cell r="G340">
            <v>70.06</v>
          </cell>
        </row>
        <row r="341">
          <cell r="B341" t="str">
            <v>11799</v>
          </cell>
          <cell r="C341" t="str">
            <v>CC Office Services North Bay</v>
          </cell>
          <cell r="D341" t="str">
            <v>A</v>
          </cell>
          <cell r="E341" t="str">
            <v>CSBCOT</v>
          </cell>
          <cell r="F341" t="str">
            <v>HRS</v>
          </cell>
          <cell r="G341">
            <v>70.21</v>
          </cell>
        </row>
        <row r="342">
          <cell r="B342" t="str">
            <v>11799</v>
          </cell>
          <cell r="C342" t="str">
            <v>CC Office Services North Bay</v>
          </cell>
          <cell r="D342" t="str">
            <v>A</v>
          </cell>
          <cell r="E342" t="str">
            <v>CUSTBC</v>
          </cell>
          <cell r="F342" t="str">
            <v>HRS</v>
          </cell>
          <cell r="G342">
            <v>70.21</v>
          </cell>
        </row>
        <row r="343">
          <cell r="B343" t="str">
            <v>11811</v>
          </cell>
          <cell r="C343" t="str">
            <v>CC Office Services North Coast</v>
          </cell>
          <cell r="D343" t="str">
            <v>A</v>
          </cell>
          <cell r="E343" t="str">
            <v>CSBCDT</v>
          </cell>
          <cell r="F343" t="str">
            <v>HRS</v>
          </cell>
          <cell r="G343">
            <v>69.85</v>
          </cell>
        </row>
        <row r="344">
          <cell r="B344" t="str">
            <v>11811</v>
          </cell>
          <cell r="C344" t="str">
            <v>CC Office Services North Coast</v>
          </cell>
          <cell r="D344" t="str">
            <v>A</v>
          </cell>
          <cell r="E344" t="str">
            <v>CSBCOT</v>
          </cell>
          <cell r="F344" t="str">
            <v>HRS</v>
          </cell>
          <cell r="G344">
            <v>69.95</v>
          </cell>
        </row>
        <row r="345">
          <cell r="B345" t="str">
            <v>11811</v>
          </cell>
          <cell r="C345" t="str">
            <v>CC Office Services North Coast</v>
          </cell>
          <cell r="D345" t="str">
            <v>A</v>
          </cell>
          <cell r="E345" t="str">
            <v>CUSTBC</v>
          </cell>
          <cell r="F345" t="str">
            <v>HRS</v>
          </cell>
          <cell r="G345">
            <v>69.95</v>
          </cell>
        </row>
        <row r="346">
          <cell r="B346" t="str">
            <v>11889</v>
          </cell>
          <cell r="C346" t="str">
            <v>CC Office Services North Valley</v>
          </cell>
          <cell r="D346" t="str">
            <v>A</v>
          </cell>
          <cell r="E346" t="str">
            <v>CSBCDT</v>
          </cell>
          <cell r="F346" t="str">
            <v>HRS</v>
          </cell>
          <cell r="G346">
            <v>77.66</v>
          </cell>
        </row>
        <row r="347">
          <cell r="B347" t="str">
            <v>11889</v>
          </cell>
          <cell r="C347" t="str">
            <v>CC Office Services North Valley</v>
          </cell>
          <cell r="D347" t="str">
            <v>A</v>
          </cell>
          <cell r="E347" t="str">
            <v>CSBCOT</v>
          </cell>
          <cell r="F347" t="str">
            <v>HRS</v>
          </cell>
          <cell r="G347">
            <v>77.68</v>
          </cell>
        </row>
        <row r="348">
          <cell r="B348" t="str">
            <v>11889</v>
          </cell>
          <cell r="C348" t="str">
            <v>CC Office Services North Valley</v>
          </cell>
          <cell r="D348" t="str">
            <v>A</v>
          </cell>
          <cell r="E348" t="str">
            <v>CUSTBC</v>
          </cell>
          <cell r="F348" t="str">
            <v>HRS</v>
          </cell>
          <cell r="G348">
            <v>77.68</v>
          </cell>
        </row>
        <row r="349">
          <cell r="B349" t="str">
            <v>11772</v>
          </cell>
          <cell r="C349" t="str">
            <v>CC Office Services Peninsula</v>
          </cell>
          <cell r="D349" t="str">
            <v>A</v>
          </cell>
          <cell r="E349" t="str">
            <v>CSBCDT</v>
          </cell>
          <cell r="F349" t="str">
            <v>HRS</v>
          </cell>
          <cell r="G349">
            <v>74.48</v>
          </cell>
        </row>
        <row r="350">
          <cell r="B350" t="str">
            <v>11772</v>
          </cell>
          <cell r="C350" t="str">
            <v>CC Office Services Peninsula</v>
          </cell>
          <cell r="D350" t="str">
            <v>A</v>
          </cell>
          <cell r="E350" t="str">
            <v>CSBCOT</v>
          </cell>
          <cell r="F350" t="str">
            <v>HRS</v>
          </cell>
          <cell r="G350">
            <v>74.1</v>
          </cell>
        </row>
        <row r="351">
          <cell r="B351" t="str">
            <v>11772</v>
          </cell>
          <cell r="C351" t="str">
            <v>CC Office Services Peninsula</v>
          </cell>
          <cell r="D351" t="str">
            <v>A</v>
          </cell>
          <cell r="E351" t="str">
            <v>CUSTBC</v>
          </cell>
          <cell r="F351" t="str">
            <v>HRS</v>
          </cell>
          <cell r="G351">
            <v>74.1</v>
          </cell>
        </row>
        <row r="352">
          <cell r="B352" t="str">
            <v>12145</v>
          </cell>
          <cell r="C352" t="str">
            <v>CC Office Services Sacramento</v>
          </cell>
          <cell r="D352" t="str">
            <v>A</v>
          </cell>
          <cell r="E352" t="str">
            <v>CSBCDT</v>
          </cell>
          <cell r="F352" t="str">
            <v>HRS</v>
          </cell>
          <cell r="G352">
            <v>78.69</v>
          </cell>
        </row>
        <row r="353">
          <cell r="B353" t="str">
            <v>12145</v>
          </cell>
          <cell r="C353" t="str">
            <v>CC Office Services Sacramento</v>
          </cell>
          <cell r="D353" t="str">
            <v>A</v>
          </cell>
          <cell r="E353" t="str">
            <v>CSBCOT</v>
          </cell>
          <cell r="F353" t="str">
            <v>HRS</v>
          </cell>
          <cell r="G353">
            <v>78.29</v>
          </cell>
        </row>
        <row r="354">
          <cell r="B354" t="str">
            <v>12145</v>
          </cell>
          <cell r="C354" t="str">
            <v>CC Office Services Sacramento</v>
          </cell>
          <cell r="D354" t="str">
            <v>A</v>
          </cell>
          <cell r="E354" t="str">
            <v>CUSTBC</v>
          </cell>
          <cell r="F354" t="str">
            <v>HRS</v>
          </cell>
          <cell r="G354">
            <v>78.29</v>
          </cell>
        </row>
        <row r="355">
          <cell r="B355" t="str">
            <v>11881</v>
          </cell>
          <cell r="C355" t="str">
            <v>CC Office Services San Jose</v>
          </cell>
          <cell r="D355" t="str">
            <v>A</v>
          </cell>
          <cell r="E355" t="str">
            <v>CSBCDT</v>
          </cell>
          <cell r="F355" t="str">
            <v>HRS</v>
          </cell>
          <cell r="G355">
            <v>81.77</v>
          </cell>
        </row>
        <row r="356">
          <cell r="B356" t="str">
            <v>11881</v>
          </cell>
          <cell r="C356" t="str">
            <v>CC Office Services San Jose</v>
          </cell>
          <cell r="D356" t="str">
            <v>A</v>
          </cell>
          <cell r="E356" t="str">
            <v>CSBCOT</v>
          </cell>
          <cell r="F356" t="str">
            <v>HRS</v>
          </cell>
          <cell r="G356">
            <v>81.41</v>
          </cell>
        </row>
        <row r="357">
          <cell r="B357" t="str">
            <v>11881</v>
          </cell>
          <cell r="C357" t="str">
            <v>CC Office Services San Jose</v>
          </cell>
          <cell r="D357" t="str">
            <v>A</v>
          </cell>
          <cell r="E357" t="str">
            <v>CUSTBC</v>
          </cell>
          <cell r="F357" t="str">
            <v>HRS</v>
          </cell>
          <cell r="G357">
            <v>81.41</v>
          </cell>
        </row>
        <row r="358">
          <cell r="B358" t="str">
            <v>12042</v>
          </cell>
          <cell r="C358" t="str">
            <v>CC Office Services Sierra</v>
          </cell>
          <cell r="D358" t="str">
            <v>A</v>
          </cell>
          <cell r="E358" t="str">
            <v>CSBCDT</v>
          </cell>
          <cell r="F358" t="str">
            <v>HRS</v>
          </cell>
          <cell r="G358">
            <v>72.22</v>
          </cell>
        </row>
        <row r="359">
          <cell r="B359" t="str">
            <v>12042</v>
          </cell>
          <cell r="C359" t="str">
            <v>CC Office Services Sierra</v>
          </cell>
          <cell r="D359" t="str">
            <v>A</v>
          </cell>
          <cell r="E359" t="str">
            <v>CSBCOT</v>
          </cell>
          <cell r="F359" t="str">
            <v>HRS</v>
          </cell>
          <cell r="G359">
            <v>71.87</v>
          </cell>
        </row>
        <row r="360">
          <cell r="B360" t="str">
            <v>12042</v>
          </cell>
          <cell r="C360" t="str">
            <v>CC Office Services Sierra</v>
          </cell>
          <cell r="D360" t="str">
            <v>A</v>
          </cell>
          <cell r="E360" t="str">
            <v>CUSTBC</v>
          </cell>
          <cell r="F360" t="str">
            <v>HRS</v>
          </cell>
          <cell r="G360">
            <v>71.87</v>
          </cell>
        </row>
        <row r="361">
          <cell r="B361" t="str">
            <v>11950</v>
          </cell>
          <cell r="C361" t="str">
            <v>CC Office Services Stockton</v>
          </cell>
          <cell r="D361" t="str">
            <v>A</v>
          </cell>
          <cell r="E361" t="str">
            <v>CSBCDT</v>
          </cell>
          <cell r="F361" t="str">
            <v>HRS</v>
          </cell>
          <cell r="G361">
            <v>68.12</v>
          </cell>
        </row>
        <row r="362">
          <cell r="B362" t="str">
            <v>11950</v>
          </cell>
          <cell r="C362" t="str">
            <v>CC Office Services Stockton</v>
          </cell>
          <cell r="D362" t="str">
            <v>A</v>
          </cell>
          <cell r="E362" t="str">
            <v>CSBCOT</v>
          </cell>
          <cell r="F362" t="str">
            <v>HRS</v>
          </cell>
          <cell r="G362">
            <v>68.22</v>
          </cell>
        </row>
        <row r="363">
          <cell r="B363" t="str">
            <v>11950</v>
          </cell>
          <cell r="C363" t="str">
            <v>CC Office Services Stockton</v>
          </cell>
          <cell r="D363" t="str">
            <v>A</v>
          </cell>
          <cell r="E363" t="str">
            <v>CUSTBC</v>
          </cell>
          <cell r="F363" t="str">
            <v>HRS</v>
          </cell>
          <cell r="G363">
            <v>68.22</v>
          </cell>
        </row>
        <row r="364">
          <cell r="B364" t="str">
            <v>12082</v>
          </cell>
          <cell r="C364" t="str">
            <v>CC Office Services Yosemite</v>
          </cell>
          <cell r="D364" t="str">
            <v>A</v>
          </cell>
          <cell r="E364" t="str">
            <v>CSBCDT</v>
          </cell>
          <cell r="F364" t="str">
            <v>HRS</v>
          </cell>
          <cell r="G364">
            <v>64.64</v>
          </cell>
        </row>
        <row r="365">
          <cell r="B365" t="str">
            <v>12082</v>
          </cell>
          <cell r="C365" t="str">
            <v>CC Office Services Yosemite</v>
          </cell>
          <cell r="D365" t="str">
            <v>A</v>
          </cell>
          <cell r="E365" t="str">
            <v>CSBCOT</v>
          </cell>
          <cell r="F365" t="str">
            <v>HRS</v>
          </cell>
          <cell r="G365">
            <v>64.75</v>
          </cell>
        </row>
        <row r="366">
          <cell r="B366" t="str">
            <v>12082</v>
          </cell>
          <cell r="C366" t="str">
            <v>CC Office Services Yosemite</v>
          </cell>
          <cell r="D366" t="str">
            <v>A</v>
          </cell>
          <cell r="E366" t="str">
            <v>CUSTBC</v>
          </cell>
          <cell r="F366" t="str">
            <v>HRS</v>
          </cell>
          <cell r="G366">
            <v>64.75</v>
          </cell>
        </row>
        <row r="367">
          <cell r="B367" t="str">
            <v>10978</v>
          </cell>
          <cell r="C367" t="str">
            <v>CC OS Manager - North</v>
          </cell>
          <cell r="D367" t="str">
            <v>D</v>
          </cell>
          <cell r="E367" t="str">
            <v>DIVSPT</v>
          </cell>
          <cell r="F367" t="str">
            <v>HRS</v>
          </cell>
          <cell r="G367">
            <v>100.98</v>
          </cell>
        </row>
        <row r="368">
          <cell r="B368" t="str">
            <v>11075</v>
          </cell>
          <cell r="C368" t="str">
            <v>CC OS Manager - South</v>
          </cell>
          <cell r="D368" t="str">
            <v>D</v>
          </cell>
          <cell r="E368" t="str">
            <v>DIVSPT</v>
          </cell>
          <cell r="F368" t="str">
            <v>HRS</v>
          </cell>
          <cell r="G368">
            <v>97.77</v>
          </cell>
        </row>
        <row r="369">
          <cell r="B369" t="str">
            <v>13584</v>
          </cell>
          <cell r="C369" t="str">
            <v>CC Payment Processing</v>
          </cell>
          <cell r="D369" t="str">
            <v>A</v>
          </cell>
          <cell r="E369" t="str">
            <v>PAYP</v>
          </cell>
          <cell r="F369" t="str">
            <v>HRS</v>
          </cell>
          <cell r="G369">
            <v>47.19</v>
          </cell>
        </row>
        <row r="370">
          <cell r="B370" t="str">
            <v>13584</v>
          </cell>
          <cell r="C370" t="str">
            <v>CC Payment Processing</v>
          </cell>
          <cell r="D370" t="str">
            <v>A</v>
          </cell>
          <cell r="E370" t="str">
            <v>PAYPOT</v>
          </cell>
          <cell r="F370" t="str">
            <v>HRS</v>
          </cell>
          <cell r="G370">
            <v>47.19</v>
          </cell>
        </row>
        <row r="371">
          <cell r="B371" t="str">
            <v>11717</v>
          </cell>
          <cell r="C371" t="str">
            <v>CC Records Processing</v>
          </cell>
          <cell r="D371" t="str">
            <v>A</v>
          </cell>
          <cell r="E371" t="str">
            <v>CSBCOT</v>
          </cell>
          <cell r="F371" t="str">
            <v>HRS</v>
          </cell>
          <cell r="G371">
            <v>58.86</v>
          </cell>
        </row>
        <row r="372">
          <cell r="B372" t="str">
            <v>11717</v>
          </cell>
          <cell r="C372" t="str">
            <v>CC Records Processing</v>
          </cell>
          <cell r="D372" t="str">
            <v>A</v>
          </cell>
          <cell r="E372" t="str">
            <v>CUSTBC</v>
          </cell>
          <cell r="F372" t="str">
            <v>HRS</v>
          </cell>
          <cell r="G372">
            <v>58.86</v>
          </cell>
        </row>
        <row r="373">
          <cell r="B373" t="str">
            <v>11210</v>
          </cell>
          <cell r="C373" t="str">
            <v>CC Revenue Control</v>
          </cell>
          <cell r="D373" t="str">
            <v>A</v>
          </cell>
          <cell r="E373" t="str">
            <v>CUSTBC</v>
          </cell>
          <cell r="F373" t="str">
            <v>HRS</v>
          </cell>
          <cell r="G373">
            <v>67.14</v>
          </cell>
        </row>
        <row r="374">
          <cell r="B374" t="str">
            <v>11035</v>
          </cell>
          <cell r="C374" t="str">
            <v>CC Sacramento Contact Center</v>
          </cell>
          <cell r="D374" t="str">
            <v>A</v>
          </cell>
          <cell r="E374" t="str">
            <v>CINQ</v>
          </cell>
          <cell r="F374" t="str">
            <v>HRS</v>
          </cell>
          <cell r="G374">
            <v>76.76</v>
          </cell>
        </row>
        <row r="375">
          <cell r="B375" t="str">
            <v>11035</v>
          </cell>
          <cell r="C375" t="str">
            <v>CC Sacramento Contact Center</v>
          </cell>
          <cell r="D375" t="str">
            <v>A</v>
          </cell>
          <cell r="E375" t="str">
            <v>CINQDT</v>
          </cell>
          <cell r="F375" t="str">
            <v>HRS</v>
          </cell>
          <cell r="G375">
            <v>76.76</v>
          </cell>
        </row>
        <row r="376">
          <cell r="B376" t="str">
            <v>11035</v>
          </cell>
          <cell r="C376" t="str">
            <v>CC Sacramento Contact Center</v>
          </cell>
          <cell r="D376" t="str">
            <v>A</v>
          </cell>
          <cell r="E376" t="str">
            <v>CINQOT</v>
          </cell>
          <cell r="F376" t="str">
            <v>HRS</v>
          </cell>
          <cell r="G376">
            <v>76.76</v>
          </cell>
        </row>
        <row r="377">
          <cell r="B377" t="str">
            <v>11037</v>
          </cell>
          <cell r="C377" t="str">
            <v>CC San Jose Contact Center</v>
          </cell>
          <cell r="D377" t="str">
            <v>A</v>
          </cell>
          <cell r="E377" t="str">
            <v>CINQ</v>
          </cell>
          <cell r="F377" t="str">
            <v>HRS</v>
          </cell>
          <cell r="G377">
            <v>78.6</v>
          </cell>
        </row>
        <row r="378">
          <cell r="B378" t="str">
            <v>11037</v>
          </cell>
          <cell r="C378" t="str">
            <v>CC San Jose Contact Center</v>
          </cell>
          <cell r="D378" t="str">
            <v>A</v>
          </cell>
          <cell r="E378" t="str">
            <v>CINQDT</v>
          </cell>
          <cell r="F378" t="str">
            <v>HRS</v>
          </cell>
          <cell r="G378">
            <v>78.6</v>
          </cell>
        </row>
        <row r="379">
          <cell r="B379" t="str">
            <v>11037</v>
          </cell>
          <cell r="C379" t="str">
            <v>CC San Jose Contact Center</v>
          </cell>
          <cell r="D379" t="str">
            <v>A</v>
          </cell>
          <cell r="E379" t="str">
            <v>CINQOT</v>
          </cell>
          <cell r="F379" t="str">
            <v>HRS</v>
          </cell>
          <cell r="G379">
            <v>78.6</v>
          </cell>
        </row>
        <row r="380">
          <cell r="B380" t="str">
            <v>11177</v>
          </cell>
          <cell r="C380" t="str">
            <v>CC Service Analysis Director</v>
          </cell>
          <cell r="D380" t="str">
            <v>A</v>
          </cell>
          <cell r="E380" t="str">
            <v>PRJMGT</v>
          </cell>
          <cell r="F380" t="str">
            <v>HRS</v>
          </cell>
          <cell r="G380">
            <v>115.18</v>
          </cell>
        </row>
        <row r="381">
          <cell r="B381" t="str">
            <v>11992</v>
          </cell>
          <cell r="C381" t="str">
            <v>CC Service Planning</v>
          </cell>
          <cell r="D381" t="str">
            <v>A</v>
          </cell>
          <cell r="E381" t="str">
            <v>MANAGE</v>
          </cell>
          <cell r="F381" t="str">
            <v>HRS</v>
          </cell>
          <cell r="G381">
            <v>156.59</v>
          </cell>
        </row>
        <row r="382">
          <cell r="B382" t="str">
            <v>11992</v>
          </cell>
          <cell r="C382" t="str">
            <v>CC Service Planning</v>
          </cell>
          <cell r="D382" t="str">
            <v>A</v>
          </cell>
          <cell r="E382" t="str">
            <v>MGMTOT</v>
          </cell>
          <cell r="F382" t="str">
            <v>HRS</v>
          </cell>
          <cell r="G382">
            <v>156.59</v>
          </cell>
        </row>
        <row r="383">
          <cell r="B383" t="str">
            <v>11131</v>
          </cell>
          <cell r="C383" t="str">
            <v>CC Smarter Energy Line</v>
          </cell>
          <cell r="D383" t="str">
            <v>A</v>
          </cell>
          <cell r="E383" t="str">
            <v>CEEMGT</v>
          </cell>
          <cell r="F383" t="str">
            <v>HRS</v>
          </cell>
          <cell r="G383">
            <v>75.54</v>
          </cell>
        </row>
        <row r="384">
          <cell r="B384" t="str">
            <v>11169</v>
          </cell>
          <cell r="C384" t="str">
            <v>CEE Mass Market Segment</v>
          </cell>
          <cell r="D384" t="str">
            <v>A</v>
          </cell>
          <cell r="E384" t="str">
            <v>CEEMGT</v>
          </cell>
          <cell r="F384" t="str">
            <v>HRS</v>
          </cell>
          <cell r="G384">
            <v>90.94</v>
          </cell>
        </row>
        <row r="385">
          <cell r="B385" t="str">
            <v>12889</v>
          </cell>
          <cell r="C385" t="str">
            <v>CEE Partnership Group</v>
          </cell>
          <cell r="D385" t="str">
            <v>A</v>
          </cell>
          <cell r="E385" t="str">
            <v>CEEMGT</v>
          </cell>
          <cell r="F385" t="str">
            <v>HRS</v>
          </cell>
          <cell r="G385">
            <v>131.06</v>
          </cell>
        </row>
        <row r="386">
          <cell r="B386" t="str">
            <v>12832</v>
          </cell>
          <cell r="C386" t="str">
            <v>CEE Processing Center</v>
          </cell>
          <cell r="D386" t="str">
            <v>A</v>
          </cell>
          <cell r="E386" t="str">
            <v>CEEMGT</v>
          </cell>
          <cell r="F386" t="str">
            <v>HRS</v>
          </cell>
          <cell r="G386">
            <v>47.58</v>
          </cell>
        </row>
        <row r="387">
          <cell r="B387" t="str">
            <v>11171</v>
          </cell>
          <cell r="C387" t="str">
            <v>CEE Target Markets Segment</v>
          </cell>
          <cell r="D387" t="str">
            <v>A</v>
          </cell>
          <cell r="E387" t="str">
            <v>CEEMGT</v>
          </cell>
          <cell r="F387" t="str">
            <v>HRS</v>
          </cell>
          <cell r="G387">
            <v>96.65</v>
          </cell>
        </row>
        <row r="388">
          <cell r="B388" t="str">
            <v>11999</v>
          </cell>
          <cell r="C388" t="str">
            <v>Central Coast Control Center</v>
          </cell>
          <cell r="D388" t="str">
            <v>A</v>
          </cell>
          <cell r="E388" t="str">
            <v>MO</v>
          </cell>
          <cell r="F388" t="str">
            <v>HRS</v>
          </cell>
          <cell r="G388">
            <v>89.01</v>
          </cell>
        </row>
        <row r="389">
          <cell r="B389" t="str">
            <v>11999</v>
          </cell>
          <cell r="C389" t="str">
            <v>Central Coast Control Center</v>
          </cell>
          <cell r="D389" t="str">
            <v>A</v>
          </cell>
          <cell r="E389" t="str">
            <v>MO-DT</v>
          </cell>
          <cell r="F389" t="str">
            <v>HRS</v>
          </cell>
          <cell r="G389">
            <v>89.01</v>
          </cell>
        </row>
        <row r="390">
          <cell r="B390" t="str">
            <v>11999</v>
          </cell>
          <cell r="C390" t="str">
            <v>Central Coast Control Center</v>
          </cell>
          <cell r="D390" t="str">
            <v>A</v>
          </cell>
          <cell r="E390" t="str">
            <v>MO-OT</v>
          </cell>
          <cell r="F390" t="str">
            <v>HRS</v>
          </cell>
          <cell r="G390">
            <v>89.01</v>
          </cell>
        </row>
        <row r="391">
          <cell r="B391" t="str">
            <v>11610</v>
          </cell>
          <cell r="C391" t="str">
            <v>Central Hydro Manager</v>
          </cell>
          <cell r="D391" t="str">
            <v>D</v>
          </cell>
          <cell r="E391" t="str">
            <v>MANAGE</v>
          </cell>
          <cell r="F391" t="str">
            <v>HRS</v>
          </cell>
          <cell r="G391">
            <v>118.55</v>
          </cell>
        </row>
        <row r="392">
          <cell r="B392" t="str">
            <v>11115</v>
          </cell>
          <cell r="C392" t="str">
            <v>Central Inspection Pgm &amp; LIEM</v>
          </cell>
          <cell r="D392" t="str">
            <v>A</v>
          </cell>
          <cell r="E392" t="str">
            <v>CEEMGT</v>
          </cell>
          <cell r="F392" t="str">
            <v>HRS</v>
          </cell>
          <cell r="G392">
            <v>55.11</v>
          </cell>
        </row>
        <row r="393">
          <cell r="B393" t="str">
            <v>12838</v>
          </cell>
          <cell r="C393" t="str">
            <v>Centralized Estimating - Manager</v>
          </cell>
          <cell r="D393" t="str">
            <v>D</v>
          </cell>
          <cell r="E393" t="str">
            <v>MANAGE</v>
          </cell>
          <cell r="F393" t="str">
            <v>HRS</v>
          </cell>
          <cell r="G393">
            <v>84.06</v>
          </cell>
        </row>
        <row r="394">
          <cell r="B394" t="str">
            <v>12647</v>
          </cell>
          <cell r="C394" t="str">
            <v>Centralized Estimating - North</v>
          </cell>
          <cell r="D394" t="str">
            <v>A</v>
          </cell>
          <cell r="E394" t="str">
            <v>EEST</v>
          </cell>
          <cell r="F394" t="str">
            <v>HRS</v>
          </cell>
          <cell r="G394">
            <v>100.32</v>
          </cell>
        </row>
        <row r="395">
          <cell r="B395" t="str">
            <v>12647</v>
          </cell>
          <cell r="C395" t="str">
            <v>Centralized Estimating - North</v>
          </cell>
          <cell r="D395" t="str">
            <v>A</v>
          </cell>
          <cell r="E395" t="str">
            <v>EESTDT</v>
          </cell>
          <cell r="F395" t="str">
            <v>HRS</v>
          </cell>
          <cell r="G395">
            <v>100.32</v>
          </cell>
        </row>
        <row r="396">
          <cell r="B396" t="str">
            <v>12647</v>
          </cell>
          <cell r="C396" t="str">
            <v>Centralized Estimating - North</v>
          </cell>
          <cell r="D396" t="str">
            <v>A</v>
          </cell>
          <cell r="E396" t="str">
            <v>EESTOT</v>
          </cell>
          <cell r="F396" t="str">
            <v>HRS</v>
          </cell>
          <cell r="G396">
            <v>100.32</v>
          </cell>
        </row>
        <row r="397">
          <cell r="B397" t="str">
            <v>12647</v>
          </cell>
          <cell r="C397" t="str">
            <v>Centralized Estimating - North</v>
          </cell>
          <cell r="D397" t="str">
            <v>A</v>
          </cell>
          <cell r="E397" t="str">
            <v>GEST</v>
          </cell>
          <cell r="F397" t="str">
            <v>HRS</v>
          </cell>
          <cell r="G397">
            <v>100.32</v>
          </cell>
        </row>
        <row r="398">
          <cell r="B398" t="str">
            <v>12647</v>
          </cell>
          <cell r="C398" t="str">
            <v>Centralized Estimating - North</v>
          </cell>
          <cell r="D398" t="str">
            <v>A</v>
          </cell>
          <cell r="E398" t="str">
            <v>GESTDT</v>
          </cell>
          <cell r="F398" t="str">
            <v>HRS</v>
          </cell>
          <cell r="G398">
            <v>100.32</v>
          </cell>
        </row>
        <row r="399">
          <cell r="B399" t="str">
            <v>12647</v>
          </cell>
          <cell r="C399" t="str">
            <v>Centralized Estimating - North</v>
          </cell>
          <cell r="D399" t="str">
            <v>A</v>
          </cell>
          <cell r="E399" t="str">
            <v>GESTOT</v>
          </cell>
          <cell r="F399" t="str">
            <v>HRS</v>
          </cell>
          <cell r="G399">
            <v>100.32</v>
          </cell>
        </row>
        <row r="400">
          <cell r="B400" t="str">
            <v>12595</v>
          </cell>
          <cell r="C400" t="str">
            <v>Centralized Estimating South</v>
          </cell>
          <cell r="D400" t="str">
            <v>A</v>
          </cell>
          <cell r="E400" t="str">
            <v>EEST</v>
          </cell>
          <cell r="F400" t="str">
            <v>HRS</v>
          </cell>
          <cell r="G400">
            <v>100.32</v>
          </cell>
        </row>
        <row r="401">
          <cell r="B401" t="str">
            <v>12595</v>
          </cell>
          <cell r="C401" t="str">
            <v>Centralized Estimating South</v>
          </cell>
          <cell r="D401" t="str">
            <v>A</v>
          </cell>
          <cell r="E401" t="str">
            <v>EESTDT</v>
          </cell>
          <cell r="F401" t="str">
            <v>HRS</v>
          </cell>
          <cell r="G401">
            <v>100.32</v>
          </cell>
        </row>
        <row r="402">
          <cell r="B402" t="str">
            <v>12595</v>
          </cell>
          <cell r="C402" t="str">
            <v>Centralized Estimating South</v>
          </cell>
          <cell r="D402" t="str">
            <v>A</v>
          </cell>
          <cell r="E402" t="str">
            <v>EESTOT</v>
          </cell>
          <cell r="F402" t="str">
            <v>HRS</v>
          </cell>
          <cell r="G402">
            <v>100.32</v>
          </cell>
        </row>
        <row r="403">
          <cell r="B403" t="str">
            <v>12595</v>
          </cell>
          <cell r="C403" t="str">
            <v>Centralized Estimating South</v>
          </cell>
          <cell r="D403" t="str">
            <v>A</v>
          </cell>
          <cell r="E403" t="str">
            <v>GEST</v>
          </cell>
          <cell r="F403" t="str">
            <v>HRS</v>
          </cell>
          <cell r="G403">
            <v>100.32</v>
          </cell>
        </row>
        <row r="404">
          <cell r="B404" t="str">
            <v>12595</v>
          </cell>
          <cell r="C404" t="str">
            <v>Centralized Estimating South</v>
          </cell>
          <cell r="D404" t="str">
            <v>A</v>
          </cell>
          <cell r="E404" t="str">
            <v>GESTDT</v>
          </cell>
          <cell r="F404" t="str">
            <v>HRS</v>
          </cell>
          <cell r="G404">
            <v>100.32</v>
          </cell>
        </row>
        <row r="405">
          <cell r="B405" t="str">
            <v>12595</v>
          </cell>
          <cell r="C405" t="str">
            <v>Centralized Estimating South</v>
          </cell>
          <cell r="D405" t="str">
            <v>A</v>
          </cell>
          <cell r="E405" t="str">
            <v>GESTOT</v>
          </cell>
          <cell r="F405" t="str">
            <v>HRS</v>
          </cell>
          <cell r="G405">
            <v>100.32</v>
          </cell>
        </row>
        <row r="406">
          <cell r="B406" t="str">
            <v>12677</v>
          </cell>
          <cell r="C406" t="str">
            <v>Centralized Estimating-Danville AT&amp;TB</v>
          </cell>
          <cell r="D406" t="str">
            <v>A</v>
          </cell>
          <cell r="E406" t="str">
            <v>EEST</v>
          </cell>
          <cell r="F406" t="str">
            <v>HRS</v>
          </cell>
          <cell r="G406">
            <v>100.32</v>
          </cell>
        </row>
        <row r="407">
          <cell r="B407" t="str">
            <v>12677</v>
          </cell>
          <cell r="C407" t="str">
            <v>Centralized Estimating-Danville AT&amp;TB</v>
          </cell>
          <cell r="D407" t="str">
            <v>A</v>
          </cell>
          <cell r="E407" t="str">
            <v>EESTDT</v>
          </cell>
          <cell r="F407" t="str">
            <v>HRS</v>
          </cell>
          <cell r="G407">
            <v>100.32</v>
          </cell>
        </row>
        <row r="408">
          <cell r="B408" t="str">
            <v>12677</v>
          </cell>
          <cell r="C408" t="str">
            <v>Centralized Estimating-Danville AT&amp;TB</v>
          </cell>
          <cell r="D408" t="str">
            <v>A</v>
          </cell>
          <cell r="E408" t="str">
            <v>EESTOT</v>
          </cell>
          <cell r="F408" t="str">
            <v>HRS</v>
          </cell>
          <cell r="G408">
            <v>100.32</v>
          </cell>
        </row>
        <row r="409">
          <cell r="B409" t="str">
            <v>12677</v>
          </cell>
          <cell r="C409" t="str">
            <v>Centralized Estimating-Danville AT&amp;TB</v>
          </cell>
          <cell r="D409" t="str">
            <v>A</v>
          </cell>
          <cell r="E409" t="str">
            <v>GEST</v>
          </cell>
          <cell r="F409" t="str">
            <v>HRS</v>
          </cell>
          <cell r="G409">
            <v>100.32</v>
          </cell>
        </row>
        <row r="410">
          <cell r="B410" t="str">
            <v>12677</v>
          </cell>
          <cell r="C410" t="str">
            <v>Centralized Estimating-Danville AT&amp;TB</v>
          </cell>
          <cell r="D410" t="str">
            <v>A</v>
          </cell>
          <cell r="E410" t="str">
            <v>GESTDT</v>
          </cell>
          <cell r="F410" t="str">
            <v>HRS</v>
          </cell>
          <cell r="G410">
            <v>100.32</v>
          </cell>
        </row>
        <row r="411">
          <cell r="B411" t="str">
            <v>12677</v>
          </cell>
          <cell r="C411" t="str">
            <v>Centralized Estimating-Danville AT&amp;TB</v>
          </cell>
          <cell r="D411" t="str">
            <v>A</v>
          </cell>
          <cell r="E411" t="str">
            <v>GESTOT</v>
          </cell>
          <cell r="F411" t="str">
            <v>HRS</v>
          </cell>
          <cell r="G411">
            <v>100.32</v>
          </cell>
        </row>
        <row r="412">
          <cell r="B412" t="str">
            <v>10968</v>
          </cell>
          <cell r="C412" t="str">
            <v>CFS Lead Director</v>
          </cell>
          <cell r="D412" t="str">
            <v>D</v>
          </cell>
          <cell r="E412" t="str">
            <v>DIVSPT</v>
          </cell>
          <cell r="F412" t="str">
            <v>HRS</v>
          </cell>
          <cell r="G412">
            <v>133.48</v>
          </cell>
        </row>
        <row r="413">
          <cell r="B413" t="str">
            <v>10968</v>
          </cell>
          <cell r="C413" t="str">
            <v>CFS Lead Director</v>
          </cell>
          <cell r="D413" t="str">
            <v>D</v>
          </cell>
          <cell r="E413" t="str">
            <v>DVSPOT</v>
          </cell>
          <cell r="F413" t="str">
            <v>HRS</v>
          </cell>
          <cell r="G413">
            <v>133.48</v>
          </cell>
        </row>
        <row r="414">
          <cell r="B414" t="str">
            <v>10309</v>
          </cell>
          <cell r="C414" t="str">
            <v>Charitable Contributions</v>
          </cell>
          <cell r="D414" t="str">
            <v>B</v>
          </cell>
          <cell r="E414" t="str">
            <v>ADMIN</v>
          </cell>
          <cell r="F414" t="str">
            <v>HRS</v>
          </cell>
          <cell r="G414">
            <v>137.01</v>
          </cell>
        </row>
        <row r="415">
          <cell r="B415" t="str">
            <v>12592</v>
          </cell>
          <cell r="C415" t="str">
            <v>Chauffeur Services - Executive Drivers</v>
          </cell>
          <cell r="D415" t="str">
            <v>E</v>
          </cell>
          <cell r="E415" t="str">
            <v>CHAUDT</v>
          </cell>
          <cell r="F415" t="str">
            <v>HRS</v>
          </cell>
          <cell r="G415">
            <v>53.64</v>
          </cell>
        </row>
        <row r="416">
          <cell r="B416" t="str">
            <v>12592</v>
          </cell>
          <cell r="C416" t="str">
            <v>Chauffeur Services - Executive Drivers</v>
          </cell>
          <cell r="D416" t="str">
            <v>E</v>
          </cell>
          <cell r="E416" t="str">
            <v>CHAUOT</v>
          </cell>
          <cell r="F416" t="str">
            <v>HRS</v>
          </cell>
          <cell r="G416">
            <v>53.64</v>
          </cell>
        </row>
        <row r="417">
          <cell r="B417" t="str">
            <v>12592</v>
          </cell>
          <cell r="C417" t="str">
            <v>Chauffeur Services - Executive Drivers</v>
          </cell>
          <cell r="D417" t="str">
            <v>E</v>
          </cell>
          <cell r="E417" t="str">
            <v>CHAUST</v>
          </cell>
          <cell r="F417" t="str">
            <v>HRS</v>
          </cell>
          <cell r="G417">
            <v>53.75</v>
          </cell>
        </row>
        <row r="418">
          <cell r="B418" t="str">
            <v>12853</v>
          </cell>
          <cell r="C418" t="str">
            <v>Civic Prtnshp and Cmty Init Immed Office</v>
          </cell>
          <cell r="D418" t="str">
            <v>B</v>
          </cell>
          <cell r="E418" t="str">
            <v>ADMIN</v>
          </cell>
          <cell r="F418" t="str">
            <v>HRS</v>
          </cell>
          <cell r="G418">
            <v>107.79</v>
          </cell>
        </row>
        <row r="419">
          <cell r="B419" t="str">
            <v>11168</v>
          </cell>
          <cell r="C419" t="str">
            <v>Clean Air Transportation</v>
          </cell>
          <cell r="D419" t="str">
            <v>A</v>
          </cell>
          <cell r="E419" t="str">
            <v>CEEMGT</v>
          </cell>
          <cell r="F419" t="str">
            <v>HRS</v>
          </cell>
          <cell r="G419">
            <v>117.39</v>
          </cell>
        </row>
        <row r="420">
          <cell r="B420" t="str">
            <v>10385</v>
          </cell>
          <cell r="C420" t="str">
            <v>Compensation</v>
          </cell>
          <cell r="D420" t="str">
            <v>B</v>
          </cell>
          <cell r="E420" t="str">
            <v>ADMIN</v>
          </cell>
          <cell r="F420" t="str">
            <v>HRS</v>
          </cell>
          <cell r="G420">
            <v>86.82</v>
          </cell>
        </row>
        <row r="421">
          <cell r="B421" t="str">
            <v>13566</v>
          </cell>
          <cell r="C421" t="str">
            <v>Compliance Management</v>
          </cell>
          <cell r="D421" t="str">
            <v>B</v>
          </cell>
          <cell r="E421" t="str">
            <v>CNSLTG</v>
          </cell>
          <cell r="F421" t="str">
            <v>HRS</v>
          </cell>
          <cell r="G421">
            <v>165.15</v>
          </cell>
        </row>
        <row r="422">
          <cell r="B422" t="str">
            <v>13610</v>
          </cell>
          <cell r="C422" t="str">
            <v>Computer Operations</v>
          </cell>
          <cell r="D422" t="str">
            <v>E</v>
          </cell>
          <cell r="E422" t="str">
            <v>DATINF</v>
          </cell>
          <cell r="F422" t="str">
            <v>HRS</v>
          </cell>
          <cell r="G422">
            <v>106.71</v>
          </cell>
        </row>
        <row r="423">
          <cell r="B423" t="str">
            <v>13610</v>
          </cell>
          <cell r="C423" t="str">
            <v>Computer Operations</v>
          </cell>
          <cell r="D423" t="str">
            <v>E</v>
          </cell>
          <cell r="E423" t="str">
            <v>DESKMG</v>
          </cell>
          <cell r="F423" t="str">
            <v>HRS</v>
          </cell>
          <cell r="G423">
            <v>106.71</v>
          </cell>
        </row>
        <row r="424">
          <cell r="B424" t="str">
            <v>13610</v>
          </cell>
          <cell r="C424" t="str">
            <v>Computer Operations</v>
          </cell>
          <cell r="D424" t="str">
            <v>E</v>
          </cell>
          <cell r="E424" t="str">
            <v>ECPSMF</v>
          </cell>
          <cell r="F424" t="str">
            <v>HRS</v>
          </cell>
          <cell r="G424">
            <v>106.71</v>
          </cell>
        </row>
        <row r="425">
          <cell r="B425" t="str">
            <v>13610</v>
          </cell>
          <cell r="C425" t="str">
            <v>Computer Operations</v>
          </cell>
          <cell r="D425" t="str">
            <v>E</v>
          </cell>
          <cell r="E425" t="str">
            <v>ECPSNT</v>
          </cell>
          <cell r="F425" t="str">
            <v>HRS</v>
          </cell>
          <cell r="G425">
            <v>106.71</v>
          </cell>
        </row>
        <row r="426">
          <cell r="B426" t="str">
            <v>13610</v>
          </cell>
          <cell r="C426" t="str">
            <v>Computer Operations</v>
          </cell>
          <cell r="D426" t="str">
            <v>E</v>
          </cell>
          <cell r="E426" t="str">
            <v>ECPSUX</v>
          </cell>
          <cell r="F426" t="str">
            <v>HRS</v>
          </cell>
          <cell r="G426">
            <v>106.71</v>
          </cell>
        </row>
        <row r="427">
          <cell r="B427" t="str">
            <v>13610</v>
          </cell>
          <cell r="C427" t="str">
            <v>Computer Operations</v>
          </cell>
          <cell r="D427" t="str">
            <v>E</v>
          </cell>
          <cell r="E427" t="str">
            <v>EUSERV</v>
          </cell>
          <cell r="F427" t="str">
            <v>HRS</v>
          </cell>
          <cell r="G427">
            <v>106.71</v>
          </cell>
        </row>
        <row r="428">
          <cell r="B428" t="str">
            <v>13610</v>
          </cell>
          <cell r="C428" t="str">
            <v>Computer Operations</v>
          </cell>
          <cell r="D428" t="str">
            <v>E</v>
          </cell>
          <cell r="E428" t="str">
            <v>INECNT</v>
          </cell>
          <cell r="F428" t="str">
            <v>HRS</v>
          </cell>
          <cell r="G428">
            <v>106.71</v>
          </cell>
        </row>
        <row r="429">
          <cell r="B429" t="str">
            <v>13610</v>
          </cell>
          <cell r="C429" t="str">
            <v>Computer Operations</v>
          </cell>
          <cell r="D429" t="str">
            <v>E</v>
          </cell>
          <cell r="E429" t="str">
            <v>INECUX</v>
          </cell>
          <cell r="F429" t="str">
            <v>HRS</v>
          </cell>
          <cell r="G429">
            <v>106.71</v>
          </cell>
        </row>
        <row r="430">
          <cell r="B430" t="str">
            <v>13610</v>
          </cell>
          <cell r="C430" t="str">
            <v>Computer Operations</v>
          </cell>
          <cell r="D430" t="str">
            <v>E</v>
          </cell>
          <cell r="E430" t="str">
            <v>MSCCTS</v>
          </cell>
          <cell r="F430" t="str">
            <v>HRS</v>
          </cell>
          <cell r="G430">
            <v>106.71</v>
          </cell>
        </row>
        <row r="431">
          <cell r="B431" t="str">
            <v>13610</v>
          </cell>
          <cell r="C431" t="str">
            <v>Computer Operations</v>
          </cell>
          <cell r="D431" t="str">
            <v>E</v>
          </cell>
          <cell r="E431" t="str">
            <v>OMAPPS</v>
          </cell>
          <cell r="F431" t="str">
            <v>HRS</v>
          </cell>
          <cell r="G431">
            <v>106.71</v>
          </cell>
        </row>
        <row r="432">
          <cell r="B432" t="str">
            <v>13610</v>
          </cell>
          <cell r="C432" t="str">
            <v>Computer Operations</v>
          </cell>
          <cell r="D432" t="str">
            <v>E</v>
          </cell>
          <cell r="E432" t="str">
            <v>OMSAMF</v>
          </cell>
          <cell r="F432" t="str">
            <v>HRS</v>
          </cell>
          <cell r="G432">
            <v>106.71</v>
          </cell>
        </row>
        <row r="433">
          <cell r="B433" t="str">
            <v>13610</v>
          </cell>
          <cell r="C433" t="str">
            <v>Computer Operations</v>
          </cell>
          <cell r="D433" t="str">
            <v>E</v>
          </cell>
          <cell r="E433" t="str">
            <v>OMSANT</v>
          </cell>
          <cell r="F433" t="str">
            <v>HRS</v>
          </cell>
          <cell r="G433">
            <v>106.71</v>
          </cell>
        </row>
        <row r="434">
          <cell r="B434" t="str">
            <v>13610</v>
          </cell>
          <cell r="C434" t="str">
            <v>Computer Operations</v>
          </cell>
          <cell r="D434" t="str">
            <v>E</v>
          </cell>
          <cell r="E434" t="str">
            <v>OMSAUX</v>
          </cell>
          <cell r="F434" t="str">
            <v>HRS</v>
          </cell>
          <cell r="G434">
            <v>106.71</v>
          </cell>
        </row>
        <row r="435">
          <cell r="B435" t="str">
            <v>13610</v>
          </cell>
          <cell r="C435" t="str">
            <v>Computer Operations</v>
          </cell>
          <cell r="D435" t="str">
            <v>E</v>
          </cell>
          <cell r="E435" t="str">
            <v>OPECMF</v>
          </cell>
          <cell r="F435" t="str">
            <v>HRS</v>
          </cell>
          <cell r="G435">
            <v>106.71</v>
          </cell>
        </row>
        <row r="436">
          <cell r="B436" t="str">
            <v>13610</v>
          </cell>
          <cell r="C436" t="str">
            <v>Computer Operations</v>
          </cell>
          <cell r="D436" t="str">
            <v>E</v>
          </cell>
          <cell r="E436" t="str">
            <v>OPECNT</v>
          </cell>
          <cell r="F436" t="str">
            <v>HRS</v>
          </cell>
          <cell r="G436">
            <v>106.71</v>
          </cell>
        </row>
        <row r="437">
          <cell r="B437" t="str">
            <v>13610</v>
          </cell>
          <cell r="C437" t="str">
            <v>Computer Operations</v>
          </cell>
          <cell r="D437" t="str">
            <v>E</v>
          </cell>
          <cell r="E437" t="str">
            <v>OPECUX</v>
          </cell>
          <cell r="F437" t="str">
            <v>HRS</v>
          </cell>
          <cell r="G437">
            <v>106.71</v>
          </cell>
        </row>
        <row r="438">
          <cell r="B438" t="str">
            <v>13610</v>
          </cell>
          <cell r="C438" t="str">
            <v>Computer Operations</v>
          </cell>
          <cell r="D438" t="str">
            <v>E</v>
          </cell>
          <cell r="E438" t="str">
            <v>PCDESK</v>
          </cell>
          <cell r="F438" t="str">
            <v>HRS</v>
          </cell>
          <cell r="G438">
            <v>106.71</v>
          </cell>
        </row>
        <row r="439">
          <cell r="B439" t="str">
            <v>13610</v>
          </cell>
          <cell r="C439" t="str">
            <v>Computer Operations</v>
          </cell>
          <cell r="D439" t="str">
            <v>E</v>
          </cell>
          <cell r="E439" t="str">
            <v>PRJMGT</v>
          </cell>
          <cell r="F439" t="str">
            <v>HRS</v>
          </cell>
          <cell r="G439">
            <v>106.71</v>
          </cell>
        </row>
        <row r="440">
          <cell r="B440" t="str">
            <v>13610</v>
          </cell>
          <cell r="C440" t="str">
            <v>Computer Operations</v>
          </cell>
          <cell r="D440" t="str">
            <v>E</v>
          </cell>
          <cell r="E440" t="str">
            <v>SAFEGR</v>
          </cell>
          <cell r="F440" t="str">
            <v>HRS</v>
          </cell>
          <cell r="G440">
            <v>106.71</v>
          </cell>
        </row>
        <row r="441">
          <cell r="B441" t="str">
            <v>13610</v>
          </cell>
          <cell r="C441" t="str">
            <v>Computer Operations</v>
          </cell>
          <cell r="D441" t="str">
            <v>E</v>
          </cell>
          <cell r="E441" t="str">
            <v>SECURT</v>
          </cell>
          <cell r="F441" t="str">
            <v>HRS</v>
          </cell>
          <cell r="G441">
            <v>106.71</v>
          </cell>
        </row>
        <row r="442">
          <cell r="B442" t="str">
            <v>13610</v>
          </cell>
          <cell r="C442" t="str">
            <v>Computer Operations</v>
          </cell>
          <cell r="D442" t="str">
            <v>E</v>
          </cell>
          <cell r="E442" t="str">
            <v>SERVMG</v>
          </cell>
          <cell r="F442" t="str">
            <v>HRS</v>
          </cell>
          <cell r="G442">
            <v>106.71</v>
          </cell>
        </row>
        <row r="443">
          <cell r="B443" t="str">
            <v>13610</v>
          </cell>
          <cell r="C443" t="str">
            <v>Computer Operations</v>
          </cell>
          <cell r="D443" t="str">
            <v>E</v>
          </cell>
          <cell r="E443" t="str">
            <v>TECHSV</v>
          </cell>
          <cell r="F443" t="str">
            <v>HRS</v>
          </cell>
          <cell r="G443">
            <v>106.71</v>
          </cell>
        </row>
        <row r="444">
          <cell r="B444" t="str">
            <v>13610</v>
          </cell>
          <cell r="C444" t="str">
            <v>Computer Operations</v>
          </cell>
          <cell r="D444" t="str">
            <v>E</v>
          </cell>
          <cell r="E444" t="str">
            <v>USAPPS</v>
          </cell>
          <cell r="F444" t="str">
            <v>HRS</v>
          </cell>
          <cell r="G444">
            <v>106.71</v>
          </cell>
        </row>
        <row r="445">
          <cell r="B445" t="str">
            <v>13608</v>
          </cell>
          <cell r="C445" t="str">
            <v>Computing Systems Tactical Plng &amp; Svcs</v>
          </cell>
          <cell r="D445" t="str">
            <v>E</v>
          </cell>
          <cell r="E445" t="str">
            <v>BASRAS</v>
          </cell>
          <cell r="F445" t="str">
            <v>HRS</v>
          </cell>
          <cell r="G445">
            <v>115.17</v>
          </cell>
        </row>
        <row r="446">
          <cell r="B446" t="str">
            <v>13608</v>
          </cell>
          <cell r="C446" t="str">
            <v>Computing Systems Tactical Plng &amp; Svcs</v>
          </cell>
          <cell r="D446" t="str">
            <v>E</v>
          </cell>
          <cell r="E446" t="str">
            <v>CNSLTG</v>
          </cell>
          <cell r="F446" t="str">
            <v>HRS</v>
          </cell>
          <cell r="G446">
            <v>115.17</v>
          </cell>
        </row>
        <row r="447">
          <cell r="B447" t="str">
            <v>13608</v>
          </cell>
          <cell r="C447" t="str">
            <v>Computing Systems Tactical Plng &amp; Svcs</v>
          </cell>
          <cell r="D447" t="str">
            <v>E</v>
          </cell>
          <cell r="E447" t="str">
            <v>COMINF</v>
          </cell>
          <cell r="F447" t="str">
            <v>HRS</v>
          </cell>
          <cell r="G447">
            <v>115.17</v>
          </cell>
        </row>
        <row r="448">
          <cell r="B448" t="str">
            <v>13608</v>
          </cell>
          <cell r="C448" t="str">
            <v>Computing Systems Tactical Plng &amp; Svcs</v>
          </cell>
          <cell r="D448" t="str">
            <v>E</v>
          </cell>
          <cell r="E448" t="str">
            <v>DATINF</v>
          </cell>
          <cell r="F448" t="str">
            <v>HRS</v>
          </cell>
          <cell r="G448">
            <v>115.17</v>
          </cell>
        </row>
        <row r="449">
          <cell r="B449" t="str">
            <v>13608</v>
          </cell>
          <cell r="C449" t="str">
            <v>Computing Systems Tactical Plng &amp; Svcs</v>
          </cell>
          <cell r="D449" t="str">
            <v>E</v>
          </cell>
          <cell r="E449" t="str">
            <v>DESKMG</v>
          </cell>
          <cell r="F449" t="str">
            <v>HRS</v>
          </cell>
          <cell r="G449">
            <v>115.17</v>
          </cell>
        </row>
        <row r="450">
          <cell r="B450" t="str">
            <v>13608</v>
          </cell>
          <cell r="C450" t="str">
            <v>Computing Systems Tactical Plng &amp; Svcs</v>
          </cell>
          <cell r="D450" t="str">
            <v>E</v>
          </cell>
          <cell r="E450" t="str">
            <v>ECPSMF</v>
          </cell>
          <cell r="F450" t="str">
            <v>HRS</v>
          </cell>
          <cell r="G450">
            <v>115.17</v>
          </cell>
        </row>
        <row r="451">
          <cell r="B451" t="str">
            <v>13608</v>
          </cell>
          <cell r="C451" t="str">
            <v>Computing Systems Tactical Plng &amp; Svcs</v>
          </cell>
          <cell r="D451" t="str">
            <v>E</v>
          </cell>
          <cell r="E451" t="str">
            <v>ECPSNT</v>
          </cell>
          <cell r="F451" t="str">
            <v>HRS</v>
          </cell>
          <cell r="G451">
            <v>115.17</v>
          </cell>
        </row>
        <row r="452">
          <cell r="B452" t="str">
            <v>13608</v>
          </cell>
          <cell r="C452" t="str">
            <v>Computing Systems Tactical Plng &amp; Svcs</v>
          </cell>
          <cell r="D452" t="str">
            <v>E</v>
          </cell>
          <cell r="E452" t="str">
            <v>ECPSUX</v>
          </cell>
          <cell r="F452" t="str">
            <v>HRS</v>
          </cell>
          <cell r="G452">
            <v>115.17</v>
          </cell>
        </row>
        <row r="453">
          <cell r="B453" t="str">
            <v>13608</v>
          </cell>
          <cell r="C453" t="str">
            <v>Computing Systems Tactical Plng &amp; Svcs</v>
          </cell>
          <cell r="D453" t="str">
            <v>E</v>
          </cell>
          <cell r="E453" t="str">
            <v>ENGSVC</v>
          </cell>
          <cell r="F453" t="str">
            <v>HRS</v>
          </cell>
          <cell r="G453">
            <v>115.17</v>
          </cell>
        </row>
        <row r="454">
          <cell r="B454" t="str">
            <v>13608</v>
          </cell>
          <cell r="C454" t="str">
            <v>Computing Systems Tactical Plng &amp; Svcs</v>
          </cell>
          <cell r="D454" t="str">
            <v>E</v>
          </cell>
          <cell r="E454" t="str">
            <v>EUSERV</v>
          </cell>
          <cell r="F454" t="str">
            <v>HRS</v>
          </cell>
          <cell r="G454">
            <v>115.17</v>
          </cell>
        </row>
        <row r="455">
          <cell r="B455" t="str">
            <v>13608</v>
          </cell>
          <cell r="C455" t="str">
            <v>Computing Systems Tactical Plng &amp; Svcs</v>
          </cell>
          <cell r="D455" t="str">
            <v>E</v>
          </cell>
          <cell r="E455" t="str">
            <v>MSCCTS</v>
          </cell>
          <cell r="F455" t="str">
            <v>HRS</v>
          </cell>
          <cell r="G455">
            <v>115.17</v>
          </cell>
        </row>
        <row r="456">
          <cell r="B456" t="str">
            <v>13608</v>
          </cell>
          <cell r="C456" t="str">
            <v>Computing Systems Tactical Plng &amp; Svcs</v>
          </cell>
          <cell r="D456" t="str">
            <v>E</v>
          </cell>
          <cell r="E456" t="str">
            <v>OMSAUX</v>
          </cell>
          <cell r="F456" t="str">
            <v>HRS</v>
          </cell>
          <cell r="G456">
            <v>115.17</v>
          </cell>
        </row>
        <row r="457">
          <cell r="B457" t="str">
            <v>13608</v>
          </cell>
          <cell r="C457" t="str">
            <v>Computing Systems Tactical Plng &amp; Svcs</v>
          </cell>
          <cell r="D457" t="str">
            <v>E</v>
          </cell>
          <cell r="E457" t="str">
            <v>OPECMF</v>
          </cell>
          <cell r="F457" t="str">
            <v>HRS</v>
          </cell>
          <cell r="G457">
            <v>115.17</v>
          </cell>
        </row>
        <row r="458">
          <cell r="B458" t="str">
            <v>13608</v>
          </cell>
          <cell r="C458" t="str">
            <v>Computing Systems Tactical Plng &amp; Svcs</v>
          </cell>
          <cell r="D458" t="str">
            <v>E</v>
          </cell>
          <cell r="E458" t="str">
            <v>OPECNT</v>
          </cell>
          <cell r="F458" t="str">
            <v>HRS</v>
          </cell>
          <cell r="G458">
            <v>115.17</v>
          </cell>
        </row>
        <row r="459">
          <cell r="B459" t="str">
            <v>13608</v>
          </cell>
          <cell r="C459" t="str">
            <v>Computing Systems Tactical Plng &amp; Svcs</v>
          </cell>
          <cell r="D459" t="str">
            <v>E</v>
          </cell>
          <cell r="E459" t="str">
            <v>OPECUX</v>
          </cell>
          <cell r="F459" t="str">
            <v>HRS</v>
          </cell>
          <cell r="G459">
            <v>115.17</v>
          </cell>
        </row>
        <row r="460">
          <cell r="B460" t="str">
            <v>13608</v>
          </cell>
          <cell r="C460" t="str">
            <v>Computing Systems Tactical Plng &amp; Svcs</v>
          </cell>
          <cell r="D460" t="str">
            <v>E</v>
          </cell>
          <cell r="E460" t="str">
            <v>PC-MAC</v>
          </cell>
          <cell r="F460" t="str">
            <v>HRS</v>
          </cell>
          <cell r="G460">
            <v>115.17</v>
          </cell>
        </row>
        <row r="461">
          <cell r="B461" t="str">
            <v>13608</v>
          </cell>
          <cell r="C461" t="str">
            <v>Computing Systems Tactical Plng &amp; Svcs</v>
          </cell>
          <cell r="D461" t="str">
            <v>E</v>
          </cell>
          <cell r="E461" t="str">
            <v>PCDESK</v>
          </cell>
          <cell r="F461" t="str">
            <v>HRS</v>
          </cell>
          <cell r="G461">
            <v>115.17</v>
          </cell>
        </row>
        <row r="462">
          <cell r="B462" t="str">
            <v>13608</v>
          </cell>
          <cell r="C462" t="str">
            <v>Computing Systems Tactical Plng &amp; Svcs</v>
          </cell>
          <cell r="D462" t="str">
            <v>E</v>
          </cell>
          <cell r="E462" t="str">
            <v>PLANSV</v>
          </cell>
          <cell r="F462" t="str">
            <v>HRS</v>
          </cell>
          <cell r="G462">
            <v>115.17</v>
          </cell>
        </row>
        <row r="463">
          <cell r="B463" t="str">
            <v>13608</v>
          </cell>
          <cell r="C463" t="str">
            <v>Computing Systems Tactical Plng &amp; Svcs</v>
          </cell>
          <cell r="D463" t="str">
            <v>E</v>
          </cell>
          <cell r="E463" t="str">
            <v>PRJMGT</v>
          </cell>
          <cell r="F463" t="str">
            <v>HRS</v>
          </cell>
          <cell r="G463">
            <v>115.17</v>
          </cell>
        </row>
        <row r="464">
          <cell r="B464" t="str">
            <v>13608</v>
          </cell>
          <cell r="C464" t="str">
            <v>Computing Systems Tactical Plng &amp; Svcs</v>
          </cell>
          <cell r="D464" t="str">
            <v>E</v>
          </cell>
          <cell r="E464" t="str">
            <v>SAFEGR</v>
          </cell>
          <cell r="F464" t="str">
            <v>HRS</v>
          </cell>
          <cell r="G464">
            <v>115.17</v>
          </cell>
        </row>
        <row r="465">
          <cell r="B465" t="str">
            <v>13608</v>
          </cell>
          <cell r="C465" t="str">
            <v>Computing Systems Tactical Plng &amp; Svcs</v>
          </cell>
          <cell r="D465" t="str">
            <v>E</v>
          </cell>
          <cell r="E465" t="str">
            <v>SCADSV</v>
          </cell>
          <cell r="F465" t="str">
            <v>HRS</v>
          </cell>
          <cell r="G465">
            <v>115.17</v>
          </cell>
        </row>
        <row r="466">
          <cell r="B466" t="str">
            <v>13608</v>
          </cell>
          <cell r="C466" t="str">
            <v>Computing Systems Tactical Plng &amp; Svcs</v>
          </cell>
          <cell r="D466" t="str">
            <v>E</v>
          </cell>
          <cell r="E466" t="str">
            <v>SERVMG</v>
          </cell>
          <cell r="F466" t="str">
            <v>HRS</v>
          </cell>
          <cell r="G466">
            <v>115.35</v>
          </cell>
        </row>
        <row r="467">
          <cell r="B467" t="str">
            <v>13608</v>
          </cell>
          <cell r="C467" t="str">
            <v>Computing Systems Tactical Plng &amp; Svcs</v>
          </cell>
          <cell r="D467" t="str">
            <v>E</v>
          </cell>
          <cell r="E467" t="str">
            <v>TRNINF</v>
          </cell>
          <cell r="F467" t="str">
            <v>HRS</v>
          </cell>
          <cell r="G467">
            <v>115.17</v>
          </cell>
        </row>
        <row r="468">
          <cell r="B468" t="str">
            <v>13608</v>
          </cell>
          <cell r="C468" t="str">
            <v>Computing Systems Tactical Plng &amp; Svcs</v>
          </cell>
          <cell r="D468" t="str">
            <v>E</v>
          </cell>
          <cell r="E468" t="str">
            <v>USAPPS</v>
          </cell>
          <cell r="F468" t="str">
            <v>HRS</v>
          </cell>
          <cell r="G468">
            <v>119.25</v>
          </cell>
        </row>
        <row r="469">
          <cell r="B469" t="str">
            <v>12868</v>
          </cell>
          <cell r="C469" t="str">
            <v>Construction Learning Delivery</v>
          </cell>
          <cell r="D469" t="str">
            <v>E</v>
          </cell>
          <cell r="E469" t="str">
            <v>MANLRN</v>
          </cell>
          <cell r="F469" t="str">
            <v>USD</v>
          </cell>
          <cell r="G469">
            <v>1</v>
          </cell>
        </row>
        <row r="470">
          <cell r="B470" t="str">
            <v>12868</v>
          </cell>
          <cell r="C470" t="str">
            <v>Construction Learning Delivery</v>
          </cell>
          <cell r="D470" t="str">
            <v>E</v>
          </cell>
          <cell r="E470" t="str">
            <v>NONLRN</v>
          </cell>
          <cell r="F470" t="str">
            <v>USD</v>
          </cell>
          <cell r="G470">
            <v>1</v>
          </cell>
        </row>
        <row r="471">
          <cell r="B471" t="str">
            <v>12868</v>
          </cell>
          <cell r="C471" t="str">
            <v>Construction Learning Delivery</v>
          </cell>
          <cell r="D471" t="str">
            <v>E</v>
          </cell>
          <cell r="E471" t="str">
            <v>TRAIN</v>
          </cell>
          <cell r="F471" t="str">
            <v>HRS</v>
          </cell>
          <cell r="G471">
            <v>170.96</v>
          </cell>
        </row>
        <row r="472">
          <cell r="B472" t="str">
            <v>12671</v>
          </cell>
          <cell r="C472" t="str">
            <v>Construction Management-GT&amp;D</v>
          </cell>
          <cell r="D472" t="str">
            <v>A</v>
          </cell>
          <cell r="E472" t="str">
            <v>CNSTDT</v>
          </cell>
          <cell r="F472" t="str">
            <v>HRS</v>
          </cell>
          <cell r="G472">
            <v>110.75</v>
          </cell>
        </row>
        <row r="473">
          <cell r="B473" t="str">
            <v>12671</v>
          </cell>
          <cell r="C473" t="str">
            <v>Construction Management-GT&amp;D</v>
          </cell>
          <cell r="D473" t="str">
            <v>A</v>
          </cell>
          <cell r="E473" t="str">
            <v>CNSTOT</v>
          </cell>
          <cell r="F473" t="str">
            <v>HRS</v>
          </cell>
          <cell r="G473">
            <v>110.75</v>
          </cell>
        </row>
        <row r="474">
          <cell r="B474" t="str">
            <v>12671</v>
          </cell>
          <cell r="C474" t="str">
            <v>Construction Management-GT&amp;D</v>
          </cell>
          <cell r="D474" t="str">
            <v>A</v>
          </cell>
          <cell r="E474" t="str">
            <v>CONSTR</v>
          </cell>
          <cell r="F474" t="str">
            <v>HRS</v>
          </cell>
          <cell r="G474">
            <v>110.75</v>
          </cell>
        </row>
        <row r="475">
          <cell r="B475" t="str">
            <v>10389</v>
          </cell>
          <cell r="C475" t="str">
            <v>Consulting Group</v>
          </cell>
          <cell r="D475" t="str">
            <v>E</v>
          </cell>
          <cell r="E475" t="str">
            <v>ASSESS</v>
          </cell>
          <cell r="F475" t="str">
            <v>HRS</v>
          </cell>
          <cell r="G475">
            <v>91.74</v>
          </cell>
        </row>
        <row r="476">
          <cell r="B476" t="str">
            <v>10831</v>
          </cell>
          <cell r="C476" t="str">
            <v>Contract Development &amp; Management</v>
          </cell>
          <cell r="D476" t="str">
            <v>A</v>
          </cell>
          <cell r="E476" t="str">
            <v>MANAGE</v>
          </cell>
          <cell r="F476" t="str">
            <v>HRS</v>
          </cell>
          <cell r="G476">
            <v>101.64</v>
          </cell>
        </row>
        <row r="477">
          <cell r="B477" t="str">
            <v>10235</v>
          </cell>
          <cell r="C477" t="str">
            <v>Core Gas Procurement</v>
          </cell>
          <cell r="D477" t="str">
            <v>B</v>
          </cell>
          <cell r="E477" t="str">
            <v>PROCRE</v>
          </cell>
          <cell r="F477" t="str">
            <v>HRS</v>
          </cell>
          <cell r="G477">
            <v>90.39</v>
          </cell>
        </row>
        <row r="478">
          <cell r="B478" t="str">
            <v>12870</v>
          </cell>
          <cell r="C478" t="str">
            <v>Core Learning</v>
          </cell>
          <cell r="D478" t="str">
            <v>E</v>
          </cell>
          <cell r="E478" t="str">
            <v>ADMIN</v>
          </cell>
          <cell r="F478" t="str">
            <v>HRS</v>
          </cell>
          <cell r="G478">
            <v>74.01</v>
          </cell>
        </row>
        <row r="479">
          <cell r="B479" t="str">
            <v>12870</v>
          </cell>
          <cell r="C479" t="str">
            <v>Core Learning</v>
          </cell>
          <cell r="D479" t="str">
            <v>E</v>
          </cell>
          <cell r="E479" t="str">
            <v>MGCONT</v>
          </cell>
          <cell r="F479" t="str">
            <v>HRS</v>
          </cell>
          <cell r="G479">
            <v>1968.37</v>
          </cell>
        </row>
        <row r="480">
          <cell r="B480" t="str">
            <v>12870</v>
          </cell>
          <cell r="C480" t="str">
            <v>Core Learning</v>
          </cell>
          <cell r="D480" t="str">
            <v>E</v>
          </cell>
          <cell r="E480" t="str">
            <v>NWCONT</v>
          </cell>
          <cell r="F480" t="str">
            <v>HRS</v>
          </cell>
          <cell r="G480">
            <v>1623.9</v>
          </cell>
        </row>
        <row r="481">
          <cell r="B481" t="str">
            <v>12870</v>
          </cell>
          <cell r="C481" t="str">
            <v>Core Learning</v>
          </cell>
          <cell r="D481" t="str">
            <v>E</v>
          </cell>
          <cell r="E481" t="str">
            <v>RPCONT</v>
          </cell>
          <cell r="F481" t="str">
            <v>HRS</v>
          </cell>
          <cell r="G481">
            <v>774.22</v>
          </cell>
        </row>
        <row r="482">
          <cell r="B482" t="str">
            <v>13582</v>
          </cell>
          <cell r="C482" t="str">
            <v>Corp Real Estate Asset Mgr</v>
          </cell>
          <cell r="D482" t="str">
            <v>G</v>
          </cell>
          <cell r="E482" t="str">
            <v>MANAGE</v>
          </cell>
          <cell r="F482" t="str">
            <v>HRS</v>
          </cell>
          <cell r="G482">
            <v>87.02</v>
          </cell>
        </row>
        <row r="483">
          <cell r="B483" t="str">
            <v>13583</v>
          </cell>
          <cell r="C483" t="str">
            <v>Corp Real Estate Transactions</v>
          </cell>
          <cell r="D483" t="str">
            <v>E</v>
          </cell>
          <cell r="E483" t="str">
            <v>LEASFR</v>
          </cell>
          <cell r="F483" t="str">
            <v>HRS</v>
          </cell>
          <cell r="G483">
            <v>94.14</v>
          </cell>
        </row>
        <row r="484">
          <cell r="B484" t="str">
            <v>13583</v>
          </cell>
          <cell r="C484" t="str">
            <v>Corp Real Estate Transactions</v>
          </cell>
          <cell r="D484" t="str">
            <v>E</v>
          </cell>
          <cell r="E484" t="str">
            <v>LEASTO</v>
          </cell>
          <cell r="F484" t="str">
            <v>HRS</v>
          </cell>
          <cell r="G484">
            <v>94.14</v>
          </cell>
        </row>
        <row r="485">
          <cell r="B485" t="str">
            <v>13583</v>
          </cell>
          <cell r="C485" t="str">
            <v>Corp Real Estate Transactions</v>
          </cell>
          <cell r="D485" t="str">
            <v>E</v>
          </cell>
          <cell r="E485" t="str">
            <v>MANAGE</v>
          </cell>
          <cell r="F485" t="str">
            <v>HRS</v>
          </cell>
          <cell r="G485">
            <v>94.14</v>
          </cell>
        </row>
        <row r="486">
          <cell r="B486" t="str">
            <v>13583</v>
          </cell>
          <cell r="C486" t="str">
            <v>Corp Real Estate Transactions</v>
          </cell>
          <cell r="D486" t="str">
            <v>E</v>
          </cell>
          <cell r="E486" t="str">
            <v>TRNSVC</v>
          </cell>
          <cell r="F486" t="str">
            <v>HRS</v>
          </cell>
          <cell r="G486">
            <v>94.14</v>
          </cell>
        </row>
        <row r="487">
          <cell r="B487" t="str">
            <v>10400</v>
          </cell>
          <cell r="C487" t="str">
            <v>Corporate Acctg</v>
          </cell>
          <cell r="D487" t="str">
            <v>B</v>
          </cell>
          <cell r="E487" t="str">
            <v>ADMIN</v>
          </cell>
          <cell r="F487" t="str">
            <v>HRS</v>
          </cell>
          <cell r="G487">
            <v>78.28</v>
          </cell>
        </row>
        <row r="488">
          <cell r="B488" t="str">
            <v>10372</v>
          </cell>
          <cell r="C488" t="str">
            <v>Corporate Security</v>
          </cell>
          <cell r="D488" t="str">
            <v>B</v>
          </cell>
          <cell r="E488" t="str">
            <v>SECURT</v>
          </cell>
          <cell r="F488" t="str">
            <v>HRS</v>
          </cell>
          <cell r="G488">
            <v>89.48</v>
          </cell>
        </row>
        <row r="489">
          <cell r="B489" t="str">
            <v>12705</v>
          </cell>
          <cell r="C489" t="str">
            <v>Counterparty Settlements and Compliance</v>
          </cell>
          <cell r="D489" t="str">
            <v>B</v>
          </cell>
          <cell r="E489" t="str">
            <v>ANLYST</v>
          </cell>
          <cell r="F489" t="str">
            <v>HRS</v>
          </cell>
          <cell r="G489">
            <v>78.26</v>
          </cell>
        </row>
        <row r="490">
          <cell r="B490" t="str">
            <v>10361</v>
          </cell>
          <cell r="C490" t="str">
            <v>CRE Building Engineering &amp; Operations</v>
          </cell>
          <cell r="D490" t="str">
            <v>E</v>
          </cell>
          <cell r="E490" t="str">
            <v>BLDMGT</v>
          </cell>
          <cell r="F490" t="str">
            <v>HRS</v>
          </cell>
          <cell r="G490">
            <v>75.15</v>
          </cell>
        </row>
        <row r="491">
          <cell r="B491" t="str">
            <v>10358</v>
          </cell>
          <cell r="C491" t="str">
            <v>CRE Conference Center</v>
          </cell>
          <cell r="D491" t="str">
            <v>E</v>
          </cell>
          <cell r="E491" t="str">
            <v>AVTECH</v>
          </cell>
          <cell r="F491" t="str">
            <v>HRS</v>
          </cell>
          <cell r="G491">
            <v>80.79</v>
          </cell>
        </row>
        <row r="492">
          <cell r="B492" t="str">
            <v>10358</v>
          </cell>
          <cell r="C492" t="str">
            <v>CRE Conference Center</v>
          </cell>
          <cell r="D492" t="str">
            <v>E</v>
          </cell>
          <cell r="E492" t="str">
            <v>CNFCTR</v>
          </cell>
          <cell r="F492" t="str">
            <v>HRS</v>
          </cell>
          <cell r="G492">
            <v>80.78</v>
          </cell>
        </row>
        <row r="493">
          <cell r="B493" t="str">
            <v>10358</v>
          </cell>
          <cell r="C493" t="str">
            <v>CRE Conference Center</v>
          </cell>
          <cell r="D493" t="str">
            <v>E</v>
          </cell>
          <cell r="E493" t="str">
            <v>CNFFAC</v>
          </cell>
          <cell r="F493" t="str">
            <v>UN</v>
          </cell>
          <cell r="G493">
            <v>1</v>
          </cell>
        </row>
        <row r="494">
          <cell r="B494" t="str">
            <v>11678</v>
          </cell>
          <cell r="C494" t="str">
            <v>CRE Design Team</v>
          </cell>
          <cell r="D494" t="str">
            <v>E</v>
          </cell>
          <cell r="E494" t="str">
            <v>DSGNSV</v>
          </cell>
          <cell r="F494" t="str">
            <v>HRS</v>
          </cell>
          <cell r="G494">
            <v>125.46</v>
          </cell>
        </row>
        <row r="495">
          <cell r="B495" t="str">
            <v>10356</v>
          </cell>
          <cell r="C495" t="str">
            <v>CRE Director</v>
          </cell>
          <cell r="D495" t="str">
            <v>G</v>
          </cell>
          <cell r="E495" t="str">
            <v>MANAGE</v>
          </cell>
          <cell r="F495" t="str">
            <v>HRS</v>
          </cell>
          <cell r="G495">
            <v>423.09</v>
          </cell>
        </row>
        <row r="496">
          <cell r="B496" t="str">
            <v>12233</v>
          </cell>
          <cell r="C496" t="str">
            <v>CRE Facility Project Service</v>
          </cell>
          <cell r="D496" t="str">
            <v>E</v>
          </cell>
          <cell r="E496" t="str">
            <v>ADMIN</v>
          </cell>
          <cell r="F496" t="str">
            <v>HRS</v>
          </cell>
          <cell r="G496">
            <v>136.41</v>
          </cell>
        </row>
        <row r="497">
          <cell r="B497" t="str">
            <v>12233</v>
          </cell>
          <cell r="C497" t="str">
            <v>CRE Facility Project Service</v>
          </cell>
          <cell r="D497" t="str">
            <v>E</v>
          </cell>
          <cell r="E497" t="str">
            <v>MANAGE</v>
          </cell>
          <cell r="F497" t="str">
            <v>HRS</v>
          </cell>
          <cell r="G497">
            <v>136.41</v>
          </cell>
        </row>
        <row r="498">
          <cell r="B498" t="str">
            <v>12811</v>
          </cell>
          <cell r="C498" t="str">
            <v>CRE Field Facilities</v>
          </cell>
          <cell r="D498" t="str">
            <v>E</v>
          </cell>
          <cell r="E498" t="str">
            <v>ABSBLD</v>
          </cell>
          <cell r="F498" t="str">
            <v>HRS</v>
          </cell>
          <cell r="G498">
            <v>70</v>
          </cell>
        </row>
        <row r="499">
          <cell r="B499" t="str">
            <v>12811</v>
          </cell>
          <cell r="C499" t="str">
            <v>CRE Field Facilities</v>
          </cell>
          <cell r="D499" t="str">
            <v>E</v>
          </cell>
          <cell r="E499" t="str">
            <v>BSFACL</v>
          </cell>
          <cell r="F499" t="str">
            <v>SF</v>
          </cell>
          <cell r="G499">
            <v>0.88</v>
          </cell>
        </row>
        <row r="500">
          <cell r="B500" t="str">
            <v>12811</v>
          </cell>
          <cell r="C500" t="str">
            <v>CRE Field Facilities</v>
          </cell>
          <cell r="D500" t="str">
            <v>E</v>
          </cell>
          <cell r="E500" t="str">
            <v>SRQBDG</v>
          </cell>
          <cell r="F500" t="str">
            <v>UN</v>
          </cell>
          <cell r="G500">
            <v>1</v>
          </cell>
        </row>
        <row r="501">
          <cell r="B501" t="str">
            <v>10418</v>
          </cell>
          <cell r="C501" t="str">
            <v>CRE G.O. Complex</v>
          </cell>
          <cell r="D501" t="str">
            <v>E</v>
          </cell>
          <cell r="E501" t="str">
            <v>ABHVAC</v>
          </cell>
          <cell r="F501" t="str">
            <v>UN</v>
          </cell>
          <cell r="G501">
            <v>1</v>
          </cell>
        </row>
        <row r="502">
          <cell r="B502" t="str">
            <v>10418</v>
          </cell>
          <cell r="C502" t="str">
            <v>CRE G.O. Complex</v>
          </cell>
          <cell r="D502" t="str">
            <v>E</v>
          </cell>
          <cell r="E502" t="str">
            <v>ABSBLD</v>
          </cell>
          <cell r="F502" t="str">
            <v>HRS</v>
          </cell>
          <cell r="G502">
            <v>58</v>
          </cell>
        </row>
        <row r="503">
          <cell r="B503" t="str">
            <v>10418</v>
          </cell>
          <cell r="C503" t="str">
            <v>CRE G.O. Complex</v>
          </cell>
          <cell r="D503" t="str">
            <v>E</v>
          </cell>
          <cell r="E503" t="str">
            <v>BSFACL</v>
          </cell>
          <cell r="F503" t="str">
            <v>SF</v>
          </cell>
          <cell r="G503">
            <v>1</v>
          </cell>
        </row>
        <row r="504">
          <cell r="B504" t="str">
            <v>10418</v>
          </cell>
          <cell r="C504" t="str">
            <v>CRE G.O. Complex</v>
          </cell>
          <cell r="D504" t="str">
            <v>E</v>
          </cell>
          <cell r="E504" t="str">
            <v>FACCHG</v>
          </cell>
          <cell r="F504" t="str">
            <v>SF</v>
          </cell>
          <cell r="G504">
            <v>4.35</v>
          </cell>
        </row>
        <row r="505">
          <cell r="B505" t="str">
            <v>10418</v>
          </cell>
          <cell r="C505" t="str">
            <v>CRE G.O. Complex</v>
          </cell>
          <cell r="D505" t="str">
            <v>E</v>
          </cell>
          <cell r="E505" t="str">
            <v>FACSTO</v>
          </cell>
          <cell r="F505" t="str">
            <v>UN</v>
          </cell>
          <cell r="G505">
            <v>0.4</v>
          </cell>
        </row>
        <row r="506">
          <cell r="B506" t="str">
            <v>10418</v>
          </cell>
          <cell r="C506" t="str">
            <v>CRE G.O. Complex</v>
          </cell>
          <cell r="D506" t="str">
            <v>E</v>
          </cell>
          <cell r="E506" t="str">
            <v>FCTRAN</v>
          </cell>
          <cell r="F506" t="str">
            <v>SF</v>
          </cell>
          <cell r="G506">
            <v>1.86</v>
          </cell>
        </row>
        <row r="507">
          <cell r="B507" t="str">
            <v>10418</v>
          </cell>
          <cell r="C507" t="str">
            <v>CRE G.O. Complex</v>
          </cell>
          <cell r="D507" t="str">
            <v>E</v>
          </cell>
          <cell r="E507" t="str">
            <v>PARKG</v>
          </cell>
          <cell r="F507" t="str">
            <v>UN</v>
          </cell>
          <cell r="G507">
            <v>320</v>
          </cell>
        </row>
        <row r="508">
          <cell r="B508" t="str">
            <v>10418</v>
          </cell>
          <cell r="C508" t="str">
            <v>CRE G.O. Complex</v>
          </cell>
          <cell r="D508" t="str">
            <v>E</v>
          </cell>
          <cell r="E508" t="str">
            <v>PARKGD</v>
          </cell>
          <cell r="F508" t="str">
            <v>UN</v>
          </cell>
          <cell r="G508">
            <v>20</v>
          </cell>
        </row>
        <row r="509">
          <cell r="B509" t="str">
            <v>10418</v>
          </cell>
          <cell r="C509" t="str">
            <v>CRE G.O. Complex</v>
          </cell>
          <cell r="D509" t="str">
            <v>E</v>
          </cell>
          <cell r="E509" t="str">
            <v>SRQBDG</v>
          </cell>
          <cell r="F509" t="str">
            <v>UN</v>
          </cell>
          <cell r="G509">
            <v>1</v>
          </cell>
        </row>
        <row r="510">
          <cell r="B510" t="str">
            <v>12230</v>
          </cell>
          <cell r="C510" t="str">
            <v>CRE Northern Area</v>
          </cell>
          <cell r="D510" t="str">
            <v>E</v>
          </cell>
          <cell r="E510" t="str">
            <v>MO</v>
          </cell>
          <cell r="F510" t="str">
            <v>HRS</v>
          </cell>
          <cell r="G510">
            <v>71.61</v>
          </cell>
        </row>
        <row r="511">
          <cell r="B511" t="str">
            <v>13561</v>
          </cell>
          <cell r="C511" t="str">
            <v>CRE Ops, Maint, and Plng Org</v>
          </cell>
          <cell r="D511" t="str">
            <v>E</v>
          </cell>
          <cell r="E511" t="str">
            <v>MANAGE</v>
          </cell>
          <cell r="F511" t="str">
            <v>HRS</v>
          </cell>
          <cell r="G511">
            <v>117.83</v>
          </cell>
        </row>
        <row r="512">
          <cell r="B512" t="str">
            <v>11679</v>
          </cell>
          <cell r="C512" t="str">
            <v>CRE Real Estate Strategy</v>
          </cell>
          <cell r="D512" t="str">
            <v>E</v>
          </cell>
          <cell r="E512" t="str">
            <v>TRNSVC</v>
          </cell>
          <cell r="F512" t="str">
            <v>HRS</v>
          </cell>
          <cell r="G512">
            <v>95.87</v>
          </cell>
        </row>
        <row r="513">
          <cell r="B513" t="str">
            <v>12810</v>
          </cell>
          <cell r="C513" t="str">
            <v>CRE Remote Material Facilities</v>
          </cell>
          <cell r="D513" t="str">
            <v>E</v>
          </cell>
          <cell r="E513" t="str">
            <v>ABSBLD</v>
          </cell>
          <cell r="F513" t="str">
            <v>HRS</v>
          </cell>
          <cell r="G513">
            <v>70</v>
          </cell>
        </row>
        <row r="514">
          <cell r="B514" t="str">
            <v>12810</v>
          </cell>
          <cell r="C514" t="str">
            <v>CRE Remote Material Facilities</v>
          </cell>
          <cell r="D514" t="str">
            <v>E</v>
          </cell>
          <cell r="E514" t="str">
            <v>BSFACL</v>
          </cell>
          <cell r="F514" t="str">
            <v>SF</v>
          </cell>
          <cell r="G514">
            <v>0.42</v>
          </cell>
        </row>
        <row r="515">
          <cell r="B515" t="str">
            <v>12810</v>
          </cell>
          <cell r="C515" t="str">
            <v>CRE Remote Material Facilities</v>
          </cell>
          <cell r="D515" t="str">
            <v>E</v>
          </cell>
          <cell r="E515" t="str">
            <v>SRQBDG</v>
          </cell>
          <cell r="F515" t="str">
            <v>UN</v>
          </cell>
          <cell r="G515">
            <v>1</v>
          </cell>
        </row>
        <row r="516">
          <cell r="B516" t="str">
            <v>12232</v>
          </cell>
          <cell r="C516" t="str">
            <v>CRE Southern Area</v>
          </cell>
          <cell r="D516" t="str">
            <v>E</v>
          </cell>
          <cell r="E516" t="str">
            <v>MO</v>
          </cell>
          <cell r="F516" t="str">
            <v>HRS</v>
          </cell>
          <cell r="G516">
            <v>79.38</v>
          </cell>
        </row>
        <row r="517">
          <cell r="B517" t="str">
            <v>12078</v>
          </cell>
          <cell r="C517" t="str">
            <v>Credit and Risk Reporting</v>
          </cell>
          <cell r="D517" t="str">
            <v>B</v>
          </cell>
          <cell r="E517" t="str">
            <v>PRJMGT</v>
          </cell>
          <cell r="F517" t="str">
            <v>HRS</v>
          </cell>
          <cell r="G517">
            <v>108.01</v>
          </cell>
        </row>
        <row r="518">
          <cell r="B518" t="str">
            <v>11190</v>
          </cell>
          <cell r="C518" t="str">
            <v>CS - Operations and Compliance</v>
          </cell>
          <cell r="D518" t="str">
            <v>A</v>
          </cell>
          <cell r="E518" t="str">
            <v>FLDSDT</v>
          </cell>
          <cell r="F518" t="str">
            <v>HRS</v>
          </cell>
          <cell r="G518">
            <v>83.62</v>
          </cell>
        </row>
        <row r="519">
          <cell r="B519" t="str">
            <v>11190</v>
          </cell>
          <cell r="C519" t="str">
            <v>CS - Operations and Compliance</v>
          </cell>
          <cell r="D519" t="str">
            <v>A</v>
          </cell>
          <cell r="E519" t="str">
            <v>FLDSOT</v>
          </cell>
          <cell r="F519" t="str">
            <v>HRS</v>
          </cell>
          <cell r="G519">
            <v>83.62</v>
          </cell>
        </row>
        <row r="520">
          <cell r="B520" t="str">
            <v>11190</v>
          </cell>
          <cell r="C520" t="str">
            <v>CS - Operations and Compliance</v>
          </cell>
          <cell r="D520" t="str">
            <v>A</v>
          </cell>
          <cell r="E520" t="str">
            <v>FLDSVC</v>
          </cell>
          <cell r="F520" t="str">
            <v>HRS</v>
          </cell>
          <cell r="G520">
            <v>83.48</v>
          </cell>
        </row>
        <row r="521">
          <cell r="B521" t="str">
            <v>12697</v>
          </cell>
          <cell r="C521" t="str">
            <v>CS Bus &amp; System Support</v>
          </cell>
          <cell r="D521" t="str">
            <v>A</v>
          </cell>
          <cell r="E521" t="str">
            <v>CSBCOT</v>
          </cell>
          <cell r="F521" t="str">
            <v>HRS</v>
          </cell>
          <cell r="G521">
            <v>73.47</v>
          </cell>
        </row>
        <row r="522">
          <cell r="B522" t="str">
            <v>12697</v>
          </cell>
          <cell r="C522" t="str">
            <v>CS Bus &amp; System Support</v>
          </cell>
          <cell r="D522" t="str">
            <v>A</v>
          </cell>
          <cell r="E522" t="str">
            <v>CUSTBC</v>
          </cell>
          <cell r="F522" t="str">
            <v>HRS</v>
          </cell>
          <cell r="G522">
            <v>73.49</v>
          </cell>
        </row>
        <row r="523">
          <cell r="B523" t="str">
            <v>10845</v>
          </cell>
          <cell r="C523" t="str">
            <v>CS Elect Tariffs</v>
          </cell>
          <cell r="D523" t="str">
            <v>A</v>
          </cell>
          <cell r="E523" t="str">
            <v>MKTSVC</v>
          </cell>
          <cell r="F523" t="str">
            <v>HRS</v>
          </cell>
          <cell r="G523">
            <v>105.77</v>
          </cell>
        </row>
        <row r="524">
          <cell r="B524" t="str">
            <v>12094</v>
          </cell>
          <cell r="C524" t="str">
            <v>CS New Business Tariffs</v>
          </cell>
          <cell r="D524" t="str">
            <v>A</v>
          </cell>
          <cell r="E524" t="str">
            <v>MKTSVC</v>
          </cell>
          <cell r="F524" t="str">
            <v>HRS</v>
          </cell>
          <cell r="G524">
            <v>108.57</v>
          </cell>
        </row>
        <row r="525">
          <cell r="B525" t="str">
            <v>10406</v>
          </cell>
          <cell r="C525" t="str">
            <v>CS Rates</v>
          </cell>
          <cell r="D525" t="str">
            <v>A</v>
          </cell>
          <cell r="E525" t="str">
            <v>REGSVC</v>
          </cell>
          <cell r="F525" t="str">
            <v>HRS</v>
          </cell>
          <cell r="G525">
            <v>111.63</v>
          </cell>
        </row>
        <row r="526">
          <cell r="B526" t="str">
            <v>10840</v>
          </cell>
          <cell r="C526" t="str">
            <v>CS Rates&amp;Tariffs Director</v>
          </cell>
          <cell r="D526" t="str">
            <v>D</v>
          </cell>
          <cell r="E526" t="str">
            <v>REGSVC</v>
          </cell>
          <cell r="F526" t="str">
            <v>HRS</v>
          </cell>
          <cell r="G526">
            <v>171.38</v>
          </cell>
        </row>
        <row r="527">
          <cell r="B527" t="str">
            <v>11128</v>
          </cell>
          <cell r="C527" t="str">
            <v>CS Tariffs, C&amp;C</v>
          </cell>
          <cell r="D527" t="str">
            <v>A</v>
          </cell>
          <cell r="E527" t="str">
            <v>MKTSVC</v>
          </cell>
          <cell r="F527" t="str">
            <v>HRS</v>
          </cell>
          <cell r="G527">
            <v>113.86</v>
          </cell>
        </row>
        <row r="528">
          <cell r="B528" t="str">
            <v>11201</v>
          </cell>
          <cell r="C528" t="str">
            <v>CS-Training &amp; Development</v>
          </cell>
          <cell r="D528" t="str">
            <v>A</v>
          </cell>
          <cell r="E528" t="str">
            <v>TRAIN</v>
          </cell>
          <cell r="F528" t="str">
            <v>HRS</v>
          </cell>
          <cell r="G528">
            <v>68.25</v>
          </cell>
        </row>
        <row r="529">
          <cell r="B529" t="str">
            <v>12748</v>
          </cell>
          <cell r="C529" t="str">
            <v>Cust &amp; Field Mgt Bus Req</v>
          </cell>
          <cell r="D529" t="str">
            <v>A</v>
          </cell>
          <cell r="E529" t="str">
            <v>CPMAPP</v>
          </cell>
          <cell r="F529" t="str">
            <v>HRS</v>
          </cell>
          <cell r="G529">
            <v>68.04</v>
          </cell>
        </row>
        <row r="530">
          <cell r="B530" t="str">
            <v>12748</v>
          </cell>
          <cell r="C530" t="str">
            <v>Cust &amp; Field Mgt Bus Req</v>
          </cell>
          <cell r="D530" t="str">
            <v>A</v>
          </cell>
          <cell r="E530" t="str">
            <v>PMAPPS</v>
          </cell>
          <cell r="F530" t="str">
            <v>HRS</v>
          </cell>
          <cell r="G530">
            <v>68.12</v>
          </cell>
        </row>
        <row r="531">
          <cell r="B531" t="str">
            <v>12939</v>
          </cell>
          <cell r="C531" t="str">
            <v>Customer Field Service Quality Control</v>
          </cell>
          <cell r="D531" t="str">
            <v>A</v>
          </cell>
          <cell r="E531" t="str">
            <v>CNSLTG</v>
          </cell>
          <cell r="F531" t="str">
            <v>HRS</v>
          </cell>
          <cell r="G531">
            <v>90.23</v>
          </cell>
        </row>
        <row r="532">
          <cell r="B532" t="str">
            <v>11059</v>
          </cell>
          <cell r="C532" t="str">
            <v>Customer Field Services Director</v>
          </cell>
          <cell r="D532" t="str">
            <v>D</v>
          </cell>
          <cell r="E532" t="str">
            <v>DIVSPT</v>
          </cell>
          <cell r="F532" t="str">
            <v>HRS</v>
          </cell>
          <cell r="G532">
            <v>209.82</v>
          </cell>
        </row>
        <row r="533">
          <cell r="B533" t="str">
            <v>11059</v>
          </cell>
          <cell r="C533" t="str">
            <v>Customer Field Services Director</v>
          </cell>
          <cell r="D533" t="str">
            <v>D</v>
          </cell>
          <cell r="E533" t="str">
            <v>DVSPDT</v>
          </cell>
          <cell r="F533" t="str">
            <v>HRS</v>
          </cell>
          <cell r="G533">
            <v>209.82</v>
          </cell>
        </row>
        <row r="534">
          <cell r="B534" t="str">
            <v>11059</v>
          </cell>
          <cell r="C534" t="str">
            <v>Customer Field Services Director</v>
          </cell>
          <cell r="D534" t="str">
            <v>D</v>
          </cell>
          <cell r="E534" t="str">
            <v>DVSPOT</v>
          </cell>
          <cell r="F534" t="str">
            <v>HRS</v>
          </cell>
          <cell r="G534">
            <v>209.82</v>
          </cell>
        </row>
        <row r="535">
          <cell r="B535" t="str">
            <v>11193</v>
          </cell>
          <cell r="C535" t="str">
            <v>Customer Metering Meter &amp; Regul Info</v>
          </cell>
          <cell r="D535" t="str">
            <v>A</v>
          </cell>
          <cell r="E535" t="str">
            <v>METER</v>
          </cell>
          <cell r="F535" t="str">
            <v>HRS</v>
          </cell>
          <cell r="G535">
            <v>71.2</v>
          </cell>
        </row>
        <row r="536">
          <cell r="B536" t="str">
            <v>11193</v>
          </cell>
          <cell r="C536" t="str">
            <v>Customer Metering Meter &amp; Regul Info</v>
          </cell>
          <cell r="D536" t="str">
            <v>A</v>
          </cell>
          <cell r="E536" t="str">
            <v>MTRDT</v>
          </cell>
          <cell r="F536" t="str">
            <v>HRS</v>
          </cell>
          <cell r="G536">
            <v>86.69</v>
          </cell>
        </row>
        <row r="537">
          <cell r="B537" t="str">
            <v>11193</v>
          </cell>
          <cell r="C537" t="str">
            <v>Customer Metering Meter &amp; Regul Info</v>
          </cell>
          <cell r="D537" t="str">
            <v>A</v>
          </cell>
          <cell r="E537" t="str">
            <v>MTROT</v>
          </cell>
          <cell r="F537" t="str">
            <v>HRS</v>
          </cell>
          <cell r="G537">
            <v>85.99</v>
          </cell>
        </row>
        <row r="538">
          <cell r="B538" t="str">
            <v>11192</v>
          </cell>
          <cell r="C538" t="str">
            <v>Customer Metering Svc Electric Meter</v>
          </cell>
          <cell r="D538" t="str">
            <v>A</v>
          </cell>
          <cell r="E538" t="str">
            <v>METER</v>
          </cell>
          <cell r="F538" t="str">
            <v>HRS</v>
          </cell>
          <cell r="G538">
            <v>84.11</v>
          </cell>
        </row>
        <row r="539">
          <cell r="B539" t="str">
            <v>11192</v>
          </cell>
          <cell r="C539" t="str">
            <v>Customer Metering Svc Electric Meter</v>
          </cell>
          <cell r="D539" t="str">
            <v>A</v>
          </cell>
          <cell r="E539" t="str">
            <v>MTRDT</v>
          </cell>
          <cell r="F539" t="str">
            <v>HRS</v>
          </cell>
          <cell r="G539">
            <v>99.4</v>
          </cell>
        </row>
        <row r="540">
          <cell r="B540" t="str">
            <v>11192</v>
          </cell>
          <cell r="C540" t="str">
            <v>Customer Metering Svc Electric Meter</v>
          </cell>
          <cell r="D540" t="str">
            <v>A</v>
          </cell>
          <cell r="E540" t="str">
            <v>MTROT</v>
          </cell>
          <cell r="F540" t="str">
            <v>HRS</v>
          </cell>
          <cell r="G540">
            <v>99.26</v>
          </cell>
        </row>
        <row r="541">
          <cell r="B541" t="str">
            <v>12107</v>
          </cell>
          <cell r="C541" t="str">
            <v>DA Electric Construction</v>
          </cell>
          <cell r="D541" t="str">
            <v>A</v>
          </cell>
          <cell r="E541" t="str">
            <v>CNSTDT</v>
          </cell>
          <cell r="F541" t="str">
            <v>HRS</v>
          </cell>
          <cell r="G541">
            <v>127.36</v>
          </cell>
        </row>
        <row r="542">
          <cell r="B542" t="str">
            <v>12107</v>
          </cell>
          <cell r="C542" t="str">
            <v>DA Electric Construction</v>
          </cell>
          <cell r="D542" t="str">
            <v>A</v>
          </cell>
          <cell r="E542" t="str">
            <v>CNSTOT</v>
          </cell>
          <cell r="F542" t="str">
            <v>HRS</v>
          </cell>
          <cell r="G542">
            <v>127.36</v>
          </cell>
        </row>
        <row r="543">
          <cell r="B543" t="str">
            <v>12107</v>
          </cell>
          <cell r="C543" t="str">
            <v>DA Electric Construction</v>
          </cell>
          <cell r="D543" t="str">
            <v>A</v>
          </cell>
          <cell r="E543" t="str">
            <v>CONSTR</v>
          </cell>
          <cell r="F543" t="str">
            <v>HRS</v>
          </cell>
          <cell r="G543">
            <v>127.36</v>
          </cell>
        </row>
        <row r="544">
          <cell r="B544" t="str">
            <v>12113</v>
          </cell>
          <cell r="C544" t="str">
            <v>DA Electric Field Services</v>
          </cell>
          <cell r="D544" t="str">
            <v>A</v>
          </cell>
          <cell r="E544" t="str">
            <v>FLDSDT</v>
          </cell>
          <cell r="F544" t="str">
            <v>HRS</v>
          </cell>
          <cell r="G544">
            <v>124.49</v>
          </cell>
        </row>
        <row r="545">
          <cell r="B545" t="str">
            <v>12113</v>
          </cell>
          <cell r="C545" t="str">
            <v>DA Electric Field Services</v>
          </cell>
          <cell r="D545" t="str">
            <v>A</v>
          </cell>
          <cell r="E545" t="str">
            <v>FLDSOT</v>
          </cell>
          <cell r="F545" t="str">
            <v>HRS</v>
          </cell>
          <cell r="G545">
            <v>124.49</v>
          </cell>
        </row>
        <row r="546">
          <cell r="B546" t="str">
            <v>12113</v>
          </cell>
          <cell r="C546" t="str">
            <v>DA Electric Field Services</v>
          </cell>
          <cell r="D546" t="str">
            <v>A</v>
          </cell>
          <cell r="E546" t="str">
            <v>FLDSVC</v>
          </cell>
          <cell r="F546" t="str">
            <v>HRS</v>
          </cell>
          <cell r="G546">
            <v>124.49</v>
          </cell>
        </row>
        <row r="547">
          <cell r="B547" t="str">
            <v>12110</v>
          </cell>
          <cell r="C547" t="str">
            <v>DA Estimating</v>
          </cell>
          <cell r="D547" t="str">
            <v>A</v>
          </cell>
          <cell r="E547" t="str">
            <v>EEST</v>
          </cell>
          <cell r="F547" t="str">
            <v>HRS</v>
          </cell>
          <cell r="G547">
            <v>100.32</v>
          </cell>
        </row>
        <row r="548">
          <cell r="B548" t="str">
            <v>12110</v>
          </cell>
          <cell r="C548" t="str">
            <v>DA Estimating</v>
          </cell>
          <cell r="D548" t="str">
            <v>A</v>
          </cell>
          <cell r="E548" t="str">
            <v>EESTDT</v>
          </cell>
          <cell r="F548" t="str">
            <v>HRS</v>
          </cell>
          <cell r="G548">
            <v>100.32</v>
          </cell>
        </row>
        <row r="549">
          <cell r="B549" t="str">
            <v>12110</v>
          </cell>
          <cell r="C549" t="str">
            <v>DA Estimating</v>
          </cell>
          <cell r="D549" t="str">
            <v>A</v>
          </cell>
          <cell r="E549" t="str">
            <v>EESTOT</v>
          </cell>
          <cell r="F549" t="str">
            <v>HRS</v>
          </cell>
          <cell r="G549">
            <v>100.32</v>
          </cell>
        </row>
        <row r="550">
          <cell r="B550" t="str">
            <v>12110</v>
          </cell>
          <cell r="C550" t="str">
            <v>DA Estimating</v>
          </cell>
          <cell r="D550" t="str">
            <v>A</v>
          </cell>
          <cell r="E550" t="str">
            <v>GEST</v>
          </cell>
          <cell r="F550" t="str">
            <v>HRS</v>
          </cell>
          <cell r="G550">
            <v>100.32</v>
          </cell>
        </row>
        <row r="551">
          <cell r="B551" t="str">
            <v>12110</v>
          </cell>
          <cell r="C551" t="str">
            <v>DA Estimating</v>
          </cell>
          <cell r="D551" t="str">
            <v>A</v>
          </cell>
          <cell r="E551" t="str">
            <v>GESTDT</v>
          </cell>
          <cell r="F551" t="str">
            <v>HRS</v>
          </cell>
          <cell r="G551">
            <v>100.32</v>
          </cell>
        </row>
        <row r="552">
          <cell r="B552" t="str">
            <v>12110</v>
          </cell>
          <cell r="C552" t="str">
            <v>DA Estimating</v>
          </cell>
          <cell r="D552" t="str">
            <v>A</v>
          </cell>
          <cell r="E552" t="str">
            <v>GESTOT</v>
          </cell>
          <cell r="F552" t="str">
            <v>HRS</v>
          </cell>
          <cell r="G552">
            <v>100.32</v>
          </cell>
        </row>
        <row r="553">
          <cell r="B553" t="str">
            <v>12106</v>
          </cell>
          <cell r="C553" t="str">
            <v>DA Gas Construction</v>
          </cell>
          <cell r="D553" t="str">
            <v>A</v>
          </cell>
          <cell r="E553" t="str">
            <v>CNSTDT</v>
          </cell>
          <cell r="F553" t="str">
            <v>HRS</v>
          </cell>
          <cell r="G553">
            <v>101.21</v>
          </cell>
        </row>
        <row r="554">
          <cell r="B554" t="str">
            <v>12106</v>
          </cell>
          <cell r="C554" t="str">
            <v>DA Gas Construction</v>
          </cell>
          <cell r="D554" t="str">
            <v>A</v>
          </cell>
          <cell r="E554" t="str">
            <v>CNSTOT</v>
          </cell>
          <cell r="F554" t="str">
            <v>HRS</v>
          </cell>
          <cell r="G554">
            <v>101.21</v>
          </cell>
        </row>
        <row r="555">
          <cell r="B555" t="str">
            <v>12106</v>
          </cell>
          <cell r="C555" t="str">
            <v>DA Gas Construction</v>
          </cell>
          <cell r="D555" t="str">
            <v>A</v>
          </cell>
          <cell r="E555" t="str">
            <v>CONSTR</v>
          </cell>
          <cell r="F555" t="str">
            <v>HRS</v>
          </cell>
          <cell r="G555">
            <v>101.21</v>
          </cell>
        </row>
        <row r="556">
          <cell r="B556" t="str">
            <v>12112</v>
          </cell>
          <cell r="C556" t="str">
            <v>DA Gas Field Services</v>
          </cell>
          <cell r="D556" t="str">
            <v>A</v>
          </cell>
          <cell r="E556" t="str">
            <v>FLDSDT</v>
          </cell>
          <cell r="F556" t="str">
            <v>HRS</v>
          </cell>
          <cell r="G556">
            <v>94.32</v>
          </cell>
        </row>
        <row r="557">
          <cell r="B557" t="str">
            <v>12112</v>
          </cell>
          <cell r="C557" t="str">
            <v>DA Gas Field Services</v>
          </cell>
          <cell r="D557" t="str">
            <v>A</v>
          </cell>
          <cell r="E557" t="str">
            <v>FLDSOT</v>
          </cell>
          <cell r="F557" t="str">
            <v>HRS</v>
          </cell>
          <cell r="G557">
            <v>94.32</v>
          </cell>
        </row>
        <row r="558">
          <cell r="B558" t="str">
            <v>12112</v>
          </cell>
          <cell r="C558" t="str">
            <v>DA Gas Field Services</v>
          </cell>
          <cell r="D558" t="str">
            <v>A</v>
          </cell>
          <cell r="E558" t="str">
            <v>FLDSVC</v>
          </cell>
          <cell r="F558" t="str">
            <v>HRS</v>
          </cell>
          <cell r="G558">
            <v>94.32</v>
          </cell>
        </row>
        <row r="559">
          <cell r="B559" t="str">
            <v>12108</v>
          </cell>
          <cell r="C559" t="str">
            <v>DA Gas T&amp;R</v>
          </cell>
          <cell r="D559" t="str">
            <v>A</v>
          </cell>
          <cell r="E559" t="str">
            <v>MO</v>
          </cell>
          <cell r="F559" t="str">
            <v>HRS</v>
          </cell>
          <cell r="G559">
            <v>99.79</v>
          </cell>
        </row>
        <row r="560">
          <cell r="B560" t="str">
            <v>12108</v>
          </cell>
          <cell r="C560" t="str">
            <v>DA Gas T&amp;R</v>
          </cell>
          <cell r="D560" t="str">
            <v>A</v>
          </cell>
          <cell r="E560" t="str">
            <v>MO-DT</v>
          </cell>
          <cell r="F560" t="str">
            <v>HRS</v>
          </cell>
          <cell r="G560">
            <v>99.79</v>
          </cell>
        </row>
        <row r="561">
          <cell r="B561" t="str">
            <v>12108</v>
          </cell>
          <cell r="C561" t="str">
            <v>DA Gas T&amp;R</v>
          </cell>
          <cell r="D561" t="str">
            <v>A</v>
          </cell>
          <cell r="E561" t="str">
            <v>MO-OT</v>
          </cell>
          <cell r="F561" t="str">
            <v>HRS</v>
          </cell>
          <cell r="G561">
            <v>99.79</v>
          </cell>
        </row>
        <row r="562">
          <cell r="B562" t="str">
            <v>11848</v>
          </cell>
          <cell r="C562" t="str">
            <v>DA GC Electric</v>
          </cell>
          <cell r="D562" t="str">
            <v>A</v>
          </cell>
          <cell r="E562" t="str">
            <v>CNSTDT</v>
          </cell>
          <cell r="F562" t="str">
            <v>HRS</v>
          </cell>
          <cell r="G562">
            <v>97.06</v>
          </cell>
        </row>
        <row r="563">
          <cell r="B563" t="str">
            <v>11848</v>
          </cell>
          <cell r="C563" t="str">
            <v>DA GC Electric</v>
          </cell>
          <cell r="D563" t="str">
            <v>A</v>
          </cell>
          <cell r="E563" t="str">
            <v>CNSTOT</v>
          </cell>
          <cell r="F563" t="str">
            <v>HRS</v>
          </cell>
          <cell r="G563">
            <v>97.06</v>
          </cell>
        </row>
        <row r="564">
          <cell r="B564" t="str">
            <v>11848</v>
          </cell>
          <cell r="C564" t="str">
            <v>DA GC Electric</v>
          </cell>
          <cell r="D564" t="str">
            <v>A</v>
          </cell>
          <cell r="E564" t="str">
            <v>CONSTR</v>
          </cell>
          <cell r="F564" t="str">
            <v>HRS</v>
          </cell>
          <cell r="G564">
            <v>97.06</v>
          </cell>
        </row>
        <row r="565">
          <cell r="B565" t="str">
            <v>11849</v>
          </cell>
          <cell r="C565" t="str">
            <v>DA GC Gas</v>
          </cell>
          <cell r="D565" t="str">
            <v>A</v>
          </cell>
          <cell r="E565" t="str">
            <v>CNSTDT</v>
          </cell>
          <cell r="F565" t="str">
            <v>HRS</v>
          </cell>
          <cell r="G565">
            <v>91.42</v>
          </cell>
        </row>
        <row r="566">
          <cell r="B566" t="str">
            <v>11849</v>
          </cell>
          <cell r="C566" t="str">
            <v>DA GC Gas</v>
          </cell>
          <cell r="D566" t="str">
            <v>A</v>
          </cell>
          <cell r="E566" t="str">
            <v>CNSTOT</v>
          </cell>
          <cell r="F566" t="str">
            <v>HRS</v>
          </cell>
          <cell r="G566">
            <v>91.42</v>
          </cell>
        </row>
        <row r="567">
          <cell r="B567" t="str">
            <v>11849</v>
          </cell>
          <cell r="C567" t="str">
            <v>DA GC Gas</v>
          </cell>
          <cell r="D567" t="str">
            <v>A</v>
          </cell>
          <cell r="E567" t="str">
            <v>CONSTR</v>
          </cell>
          <cell r="F567" t="str">
            <v>HRS</v>
          </cell>
          <cell r="G567">
            <v>91.42</v>
          </cell>
        </row>
        <row r="568">
          <cell r="B568" t="str">
            <v>11025</v>
          </cell>
          <cell r="C568" t="str">
            <v>DA M&amp;C Superintendent</v>
          </cell>
          <cell r="D568" t="str">
            <v>D</v>
          </cell>
          <cell r="E568" t="str">
            <v>DIVSPT</v>
          </cell>
          <cell r="F568" t="str">
            <v>HRS</v>
          </cell>
          <cell r="G568">
            <v>141.02</v>
          </cell>
        </row>
        <row r="569">
          <cell r="B569" t="str">
            <v>11025</v>
          </cell>
          <cell r="C569" t="str">
            <v>DA M&amp;C Superintendent</v>
          </cell>
          <cell r="D569" t="str">
            <v>D</v>
          </cell>
          <cell r="E569" t="str">
            <v>DVSPOT</v>
          </cell>
          <cell r="F569" t="str">
            <v>HRS</v>
          </cell>
          <cell r="G569">
            <v>141.02</v>
          </cell>
        </row>
        <row r="570">
          <cell r="B570" t="str">
            <v>12350</v>
          </cell>
          <cell r="C570" t="str">
            <v>DA M&amp;C Support Services</v>
          </cell>
          <cell r="D570" t="str">
            <v>A</v>
          </cell>
          <cell r="E570" t="str">
            <v>ADM-DT</v>
          </cell>
          <cell r="F570" t="str">
            <v>HRS</v>
          </cell>
          <cell r="G570">
            <v>55.28</v>
          </cell>
        </row>
        <row r="571">
          <cell r="B571" t="str">
            <v>12350</v>
          </cell>
          <cell r="C571" t="str">
            <v>DA M&amp;C Support Services</v>
          </cell>
          <cell r="D571" t="str">
            <v>A</v>
          </cell>
          <cell r="E571" t="str">
            <v>ADM-OT</v>
          </cell>
          <cell r="F571" t="str">
            <v>HRS</v>
          </cell>
          <cell r="G571">
            <v>55.28</v>
          </cell>
        </row>
        <row r="572">
          <cell r="B572" t="str">
            <v>12350</v>
          </cell>
          <cell r="C572" t="str">
            <v>DA M&amp;C Support Services</v>
          </cell>
          <cell r="D572" t="str">
            <v>A</v>
          </cell>
          <cell r="E572" t="str">
            <v>ADMIN</v>
          </cell>
          <cell r="F572" t="str">
            <v>HRS</v>
          </cell>
          <cell r="G572">
            <v>55.28</v>
          </cell>
        </row>
        <row r="573">
          <cell r="B573" t="str">
            <v>12115</v>
          </cell>
          <cell r="C573" t="str">
            <v>DA Meter Reading</v>
          </cell>
          <cell r="D573" t="str">
            <v>A</v>
          </cell>
          <cell r="E573" t="str">
            <v>METER</v>
          </cell>
          <cell r="F573" t="str">
            <v>HRS</v>
          </cell>
          <cell r="G573">
            <v>55.89</v>
          </cell>
        </row>
        <row r="574">
          <cell r="B574" t="str">
            <v>12115</v>
          </cell>
          <cell r="C574" t="str">
            <v>DA Meter Reading</v>
          </cell>
          <cell r="D574" t="str">
            <v>A</v>
          </cell>
          <cell r="E574" t="str">
            <v>MTRDT</v>
          </cell>
          <cell r="F574" t="str">
            <v>HRS</v>
          </cell>
          <cell r="G574">
            <v>55.22</v>
          </cell>
        </row>
        <row r="575">
          <cell r="B575" t="str">
            <v>12115</v>
          </cell>
          <cell r="C575" t="str">
            <v>DA Meter Reading</v>
          </cell>
          <cell r="D575" t="str">
            <v>A</v>
          </cell>
          <cell r="E575" t="str">
            <v>MTROT</v>
          </cell>
          <cell r="F575" t="str">
            <v>HRS</v>
          </cell>
          <cell r="G575">
            <v>55.89</v>
          </cell>
        </row>
        <row r="576">
          <cell r="B576" t="str">
            <v>12109</v>
          </cell>
          <cell r="C576" t="str">
            <v>DA Service Planning</v>
          </cell>
          <cell r="D576" t="str">
            <v>A</v>
          </cell>
          <cell r="E576" t="str">
            <v>MANAGE</v>
          </cell>
          <cell r="F576" t="str">
            <v>HRS</v>
          </cell>
          <cell r="G576">
            <v>156.59</v>
          </cell>
        </row>
        <row r="577">
          <cell r="B577" t="str">
            <v>12109</v>
          </cell>
          <cell r="C577" t="str">
            <v>DA Service Planning</v>
          </cell>
          <cell r="D577" t="str">
            <v>A</v>
          </cell>
          <cell r="E577" t="str">
            <v>MGMTOT</v>
          </cell>
          <cell r="F577" t="str">
            <v>HRS</v>
          </cell>
          <cell r="G577">
            <v>156.59</v>
          </cell>
        </row>
        <row r="578">
          <cell r="B578" t="str">
            <v>10355</v>
          </cell>
          <cell r="C578" t="str">
            <v>DCPP Aircraft Operations</v>
          </cell>
          <cell r="D578" t="str">
            <v>B</v>
          </cell>
          <cell r="E578" t="str">
            <v>MILTRP</v>
          </cell>
          <cell r="F578" t="str">
            <v>UN</v>
          </cell>
          <cell r="G578">
            <v>0.87</v>
          </cell>
        </row>
        <row r="579">
          <cell r="B579" t="str">
            <v>12840</v>
          </cell>
          <cell r="C579" t="str">
            <v>DCPP Assistant Engineering Director</v>
          </cell>
          <cell r="D579" t="str">
            <v>A</v>
          </cell>
          <cell r="E579" t="str">
            <v>ENGSVC</v>
          </cell>
          <cell r="F579" t="str">
            <v>HRS</v>
          </cell>
          <cell r="G579">
            <v>126.45</v>
          </cell>
        </row>
        <row r="580">
          <cell r="B580" t="str">
            <v>10517</v>
          </cell>
          <cell r="C580" t="str">
            <v>DCPP Business &amp; Financial Services</v>
          </cell>
          <cell r="D580" t="str">
            <v>D</v>
          </cell>
          <cell r="E580" t="str">
            <v>ADMIN</v>
          </cell>
          <cell r="F580" t="str">
            <v>HRS</v>
          </cell>
          <cell r="G580">
            <v>68.79</v>
          </cell>
        </row>
        <row r="581">
          <cell r="B581" t="str">
            <v>10565</v>
          </cell>
          <cell r="C581" t="str">
            <v>DCPP Chemistry</v>
          </cell>
          <cell r="D581" t="str">
            <v>A</v>
          </cell>
          <cell r="E581" t="str">
            <v>CHEM</v>
          </cell>
          <cell r="F581" t="str">
            <v>HRS</v>
          </cell>
          <cell r="G581">
            <v>128.29</v>
          </cell>
        </row>
        <row r="582">
          <cell r="B582" t="str">
            <v>10545</v>
          </cell>
          <cell r="C582" t="str">
            <v>DCPP Design Engineering</v>
          </cell>
          <cell r="D582" t="str">
            <v>A</v>
          </cell>
          <cell r="E582" t="str">
            <v>ENGSVC</v>
          </cell>
          <cell r="F582" t="str">
            <v>HRS</v>
          </cell>
          <cell r="G582">
            <v>101.29</v>
          </cell>
        </row>
        <row r="583">
          <cell r="B583" t="str">
            <v>10542</v>
          </cell>
          <cell r="C583" t="str">
            <v>DCPP Director Engineering Department</v>
          </cell>
          <cell r="D583" t="str">
            <v>D</v>
          </cell>
          <cell r="E583" t="str">
            <v>ADMIN</v>
          </cell>
          <cell r="F583" t="str">
            <v>HRS</v>
          </cell>
          <cell r="G583">
            <v>125.53</v>
          </cell>
        </row>
        <row r="584">
          <cell r="B584" t="str">
            <v>10606</v>
          </cell>
          <cell r="C584" t="str">
            <v>DCPP Director Learning Services</v>
          </cell>
          <cell r="D584" t="str">
            <v>D</v>
          </cell>
          <cell r="E584" t="str">
            <v>TRAIN</v>
          </cell>
          <cell r="F584" t="str">
            <v>HRS</v>
          </cell>
          <cell r="G584">
            <v>77.65</v>
          </cell>
        </row>
        <row r="585">
          <cell r="B585" t="str">
            <v>10566</v>
          </cell>
          <cell r="C585" t="str">
            <v>DCPP Director Maintenance Services</v>
          </cell>
          <cell r="D585" t="str">
            <v>D</v>
          </cell>
          <cell r="E585" t="str">
            <v>ADMIN</v>
          </cell>
          <cell r="F585" t="str">
            <v>HRS</v>
          </cell>
          <cell r="G585">
            <v>142.69</v>
          </cell>
        </row>
        <row r="586">
          <cell r="B586" t="str">
            <v>10561</v>
          </cell>
          <cell r="C586" t="str">
            <v>DCPP Director Operations Services</v>
          </cell>
          <cell r="D586" t="str">
            <v>D</v>
          </cell>
          <cell r="E586" t="str">
            <v>ADMIN</v>
          </cell>
          <cell r="F586" t="str">
            <v>HRS</v>
          </cell>
          <cell r="G586">
            <v>136.33</v>
          </cell>
        </row>
        <row r="587">
          <cell r="B587" t="str">
            <v>12725</v>
          </cell>
          <cell r="C587" t="str">
            <v>DCPP Director Outage Management</v>
          </cell>
          <cell r="D587" t="str">
            <v>D</v>
          </cell>
          <cell r="E587" t="str">
            <v>ADMIN</v>
          </cell>
          <cell r="F587" t="str">
            <v>HRS</v>
          </cell>
          <cell r="G587">
            <v>130.7</v>
          </cell>
        </row>
        <row r="588">
          <cell r="B588" t="str">
            <v>10548</v>
          </cell>
          <cell r="C588" t="str">
            <v>DCPP Director Performance Improvement</v>
          </cell>
          <cell r="D588" t="str">
            <v>D</v>
          </cell>
          <cell r="E588" t="str">
            <v>ADMIN</v>
          </cell>
          <cell r="F588" t="str">
            <v>HRS</v>
          </cell>
          <cell r="G588">
            <v>127.37</v>
          </cell>
        </row>
        <row r="589">
          <cell r="B589" t="str">
            <v>10794</v>
          </cell>
          <cell r="C589" t="str">
            <v>DCPP Director Site Services</v>
          </cell>
          <cell r="D589" t="str">
            <v>D</v>
          </cell>
          <cell r="E589" t="str">
            <v>ADMIN</v>
          </cell>
          <cell r="F589" t="str">
            <v>HRS</v>
          </cell>
          <cell r="G589">
            <v>104.74</v>
          </cell>
        </row>
        <row r="590">
          <cell r="B590" t="str">
            <v>10569</v>
          </cell>
          <cell r="C590" t="str">
            <v>DCPP Electrical Maintenance</v>
          </cell>
          <cell r="D590" t="str">
            <v>A</v>
          </cell>
          <cell r="E590" t="str">
            <v>MAINT</v>
          </cell>
          <cell r="F590" t="str">
            <v>HRS</v>
          </cell>
          <cell r="G590">
            <v>100.39</v>
          </cell>
        </row>
        <row r="591">
          <cell r="B591" t="str">
            <v>10796</v>
          </cell>
          <cell r="C591" t="str">
            <v>DCPP Emergency Planning</v>
          </cell>
          <cell r="D591" t="str">
            <v>A</v>
          </cell>
          <cell r="E591" t="str">
            <v>EMGPLN</v>
          </cell>
          <cell r="F591" t="str">
            <v>HRS</v>
          </cell>
          <cell r="G591">
            <v>109.26</v>
          </cell>
        </row>
        <row r="592">
          <cell r="B592" t="str">
            <v>10795</v>
          </cell>
          <cell r="C592" t="str">
            <v>DCPP Environmental Operations</v>
          </cell>
          <cell r="D592" t="str">
            <v>A</v>
          </cell>
          <cell r="E592" t="str">
            <v>ENVSVC</v>
          </cell>
          <cell r="F592" t="str">
            <v>HRS</v>
          </cell>
          <cell r="G592">
            <v>110.98</v>
          </cell>
        </row>
        <row r="593">
          <cell r="B593" t="str">
            <v>10564</v>
          </cell>
          <cell r="C593" t="str">
            <v>DCPP Fire Protection</v>
          </cell>
          <cell r="D593" t="str">
            <v>D</v>
          </cell>
          <cell r="E593" t="str">
            <v>SFTYHT</v>
          </cell>
          <cell r="F593" t="str">
            <v>HRS</v>
          </cell>
          <cell r="G593">
            <v>61.01</v>
          </cell>
        </row>
        <row r="594">
          <cell r="B594" t="str">
            <v>10560</v>
          </cell>
          <cell r="C594" t="str">
            <v>DCPP General Services</v>
          </cell>
          <cell r="D594" t="str">
            <v>D</v>
          </cell>
          <cell r="E594" t="str">
            <v>ADMIN</v>
          </cell>
          <cell r="F594" t="str">
            <v>HRS</v>
          </cell>
          <cell r="G594">
            <v>54.87</v>
          </cell>
        </row>
        <row r="595">
          <cell r="B595" t="str">
            <v>10325</v>
          </cell>
          <cell r="C595" t="str">
            <v>DCPP Geosciences</v>
          </cell>
          <cell r="D595" t="str">
            <v>E</v>
          </cell>
          <cell r="E595" t="str">
            <v>TECHSV</v>
          </cell>
          <cell r="F595" t="str">
            <v>HRS</v>
          </cell>
          <cell r="G595">
            <v>113.82</v>
          </cell>
        </row>
        <row r="596">
          <cell r="B596" t="str">
            <v>10567</v>
          </cell>
          <cell r="C596" t="str">
            <v>DCPP I&amp;C Maintenance</v>
          </cell>
          <cell r="D596" t="str">
            <v>A</v>
          </cell>
          <cell r="E596" t="str">
            <v>MAINT</v>
          </cell>
          <cell r="F596" t="str">
            <v>HRS</v>
          </cell>
          <cell r="G596">
            <v>101.26</v>
          </cell>
        </row>
        <row r="597">
          <cell r="B597" t="str">
            <v>10546</v>
          </cell>
          <cell r="C597" t="str">
            <v>DCPP ICE Systems</v>
          </cell>
          <cell r="D597" t="str">
            <v>A</v>
          </cell>
          <cell r="E597" t="str">
            <v>ENGSVC</v>
          </cell>
          <cell r="F597" t="str">
            <v>HRS</v>
          </cell>
          <cell r="G597">
            <v>102.94</v>
          </cell>
        </row>
        <row r="598">
          <cell r="B598" t="str">
            <v>11487</v>
          </cell>
          <cell r="C598" t="str">
            <v>DCPP Information Services</v>
          </cell>
          <cell r="D598" t="str">
            <v>D</v>
          </cell>
          <cell r="E598" t="str">
            <v>INFOSV</v>
          </cell>
          <cell r="F598" t="str">
            <v>HRS</v>
          </cell>
          <cell r="G598">
            <v>66.71</v>
          </cell>
        </row>
        <row r="599">
          <cell r="B599" t="str">
            <v>12742</v>
          </cell>
          <cell r="C599" t="str">
            <v>DCPP Maintenance Construction</v>
          </cell>
          <cell r="D599" t="str">
            <v>A</v>
          </cell>
          <cell r="E599" t="str">
            <v>MAINT</v>
          </cell>
          <cell r="F599" t="str">
            <v>HRS</v>
          </cell>
          <cell r="G599">
            <v>97.43</v>
          </cell>
        </row>
        <row r="600">
          <cell r="B600" t="str">
            <v>12890</v>
          </cell>
          <cell r="C600" t="str">
            <v>DCPP Maintenance Planning</v>
          </cell>
          <cell r="D600" t="str">
            <v>A</v>
          </cell>
          <cell r="E600" t="str">
            <v>MAINT</v>
          </cell>
          <cell r="F600" t="str">
            <v>HRS</v>
          </cell>
          <cell r="G600">
            <v>106.04</v>
          </cell>
        </row>
        <row r="601">
          <cell r="B601" t="str">
            <v>10923</v>
          </cell>
          <cell r="C601" t="str">
            <v>DCPP Maintenance Teams.</v>
          </cell>
          <cell r="D601" t="str">
            <v>A</v>
          </cell>
          <cell r="E601" t="str">
            <v>MAINT</v>
          </cell>
          <cell r="F601" t="str">
            <v>HRS</v>
          </cell>
          <cell r="G601">
            <v>105.79</v>
          </cell>
        </row>
        <row r="602">
          <cell r="B602" t="str">
            <v>10922</v>
          </cell>
          <cell r="C602" t="str">
            <v>DCPP Mechanical Maintenance</v>
          </cell>
          <cell r="D602" t="str">
            <v>A</v>
          </cell>
          <cell r="E602" t="str">
            <v>MAINT</v>
          </cell>
          <cell r="F602" t="str">
            <v>HRS</v>
          </cell>
          <cell r="G602">
            <v>89.83</v>
          </cell>
        </row>
        <row r="603">
          <cell r="B603" t="str">
            <v>10544</v>
          </cell>
          <cell r="C603" t="str">
            <v>DCPP Mechanical Systems</v>
          </cell>
          <cell r="D603" t="str">
            <v>A</v>
          </cell>
          <cell r="E603" t="str">
            <v>ENGSVC</v>
          </cell>
          <cell r="F603" t="str">
            <v>HRS</v>
          </cell>
          <cell r="G603">
            <v>108.39</v>
          </cell>
        </row>
        <row r="604">
          <cell r="B604" t="str">
            <v>10540</v>
          </cell>
          <cell r="C604" t="str">
            <v>DCPP Nuclear Fuels Purchasing</v>
          </cell>
          <cell r="D604" t="str">
            <v>A</v>
          </cell>
          <cell r="E604" t="str">
            <v>ADMIN</v>
          </cell>
          <cell r="F604" t="str">
            <v>HRS</v>
          </cell>
          <cell r="G604">
            <v>96.77</v>
          </cell>
        </row>
        <row r="605">
          <cell r="B605" t="str">
            <v>10533</v>
          </cell>
          <cell r="C605" t="str">
            <v>DCPP Nuclear Quality Verification</v>
          </cell>
          <cell r="D605" t="str">
            <v>D</v>
          </cell>
          <cell r="E605" t="str">
            <v>QA</v>
          </cell>
          <cell r="F605" t="str">
            <v>HRS</v>
          </cell>
          <cell r="G605">
            <v>74.58</v>
          </cell>
        </row>
        <row r="606">
          <cell r="B606" t="str">
            <v>10562</v>
          </cell>
          <cell r="C606" t="str">
            <v>DCPP Operations</v>
          </cell>
          <cell r="D606" t="str">
            <v>A</v>
          </cell>
          <cell r="E606" t="str">
            <v>OPERSV</v>
          </cell>
          <cell r="F606" t="str">
            <v>HRS</v>
          </cell>
          <cell r="G606">
            <v>118.59</v>
          </cell>
        </row>
        <row r="607">
          <cell r="B607" t="str">
            <v>12724</v>
          </cell>
          <cell r="C607" t="str">
            <v>DCPP Outage Management</v>
          </cell>
          <cell r="D607" t="str">
            <v>D</v>
          </cell>
          <cell r="E607" t="str">
            <v>SCHEDL</v>
          </cell>
          <cell r="F607" t="str">
            <v>HRS</v>
          </cell>
          <cell r="G607">
            <v>81.52</v>
          </cell>
        </row>
        <row r="608">
          <cell r="B608" t="str">
            <v>13564</v>
          </cell>
          <cell r="C608" t="str">
            <v>DCPP Problem Prevention and Resolution</v>
          </cell>
          <cell r="D608" t="str">
            <v>D</v>
          </cell>
          <cell r="E608" t="str">
            <v>QA</v>
          </cell>
          <cell r="F608" t="str">
            <v>HRS</v>
          </cell>
          <cell r="G608">
            <v>75.81</v>
          </cell>
        </row>
        <row r="609">
          <cell r="B609" t="str">
            <v>10519</v>
          </cell>
          <cell r="C609" t="str">
            <v>DCPP Procedure Services</v>
          </cell>
          <cell r="D609" t="str">
            <v>D</v>
          </cell>
          <cell r="E609" t="str">
            <v>MAINT</v>
          </cell>
          <cell r="F609" t="str">
            <v>HRS</v>
          </cell>
          <cell r="G609">
            <v>68.34</v>
          </cell>
        </row>
        <row r="610">
          <cell r="B610" t="str">
            <v>10556</v>
          </cell>
          <cell r="C610" t="str">
            <v>DCPP Procurement Svcs Warehouse Ops</v>
          </cell>
          <cell r="D610" t="str">
            <v>D</v>
          </cell>
          <cell r="E610" t="str">
            <v>WARHSE</v>
          </cell>
          <cell r="F610" t="str">
            <v>HRS</v>
          </cell>
          <cell r="G610">
            <v>69.02</v>
          </cell>
        </row>
        <row r="611">
          <cell r="B611" t="str">
            <v>10547</v>
          </cell>
          <cell r="C611" t="str">
            <v>DCPP Project Engineering</v>
          </cell>
          <cell r="D611" t="str">
            <v>A</v>
          </cell>
          <cell r="E611" t="str">
            <v>ENGSVC</v>
          </cell>
          <cell r="F611" t="str">
            <v>HRS</v>
          </cell>
          <cell r="G611">
            <v>114.87</v>
          </cell>
        </row>
        <row r="612">
          <cell r="B612" t="str">
            <v>10568</v>
          </cell>
          <cell r="C612" t="str">
            <v>DCPP Project Management</v>
          </cell>
          <cell r="D612" t="str">
            <v>A</v>
          </cell>
          <cell r="E612" t="str">
            <v>PRJMGT</v>
          </cell>
          <cell r="F612" t="str">
            <v>HRS</v>
          </cell>
          <cell r="G612">
            <v>122.36</v>
          </cell>
        </row>
        <row r="613">
          <cell r="B613" t="str">
            <v>10563</v>
          </cell>
          <cell r="C613" t="str">
            <v>DCPP Radiation Protection</v>
          </cell>
          <cell r="D613" t="str">
            <v>A</v>
          </cell>
          <cell r="E613" t="str">
            <v>RADITN</v>
          </cell>
          <cell r="F613" t="str">
            <v>HRS</v>
          </cell>
          <cell r="G613">
            <v>90.3</v>
          </cell>
        </row>
        <row r="614">
          <cell r="B614" t="str">
            <v>10549</v>
          </cell>
          <cell r="C614" t="str">
            <v>DCPP Regulatory Services</v>
          </cell>
          <cell r="D614" t="str">
            <v>D</v>
          </cell>
          <cell r="E614" t="str">
            <v>REGSVC</v>
          </cell>
          <cell r="F614" t="str">
            <v>HRS</v>
          </cell>
          <cell r="G614">
            <v>73.15</v>
          </cell>
        </row>
        <row r="615">
          <cell r="B615" t="str">
            <v>13559</v>
          </cell>
          <cell r="C615" t="str">
            <v>DCPP Safety &amp; Health</v>
          </cell>
          <cell r="D615" t="str">
            <v>D</v>
          </cell>
          <cell r="E615" t="str">
            <v>SFTYHT</v>
          </cell>
          <cell r="F615" t="str">
            <v>HRS</v>
          </cell>
          <cell r="G615">
            <v>89.9</v>
          </cell>
        </row>
        <row r="616">
          <cell r="B616" t="str">
            <v>10559</v>
          </cell>
          <cell r="C616" t="str">
            <v>DCPP Security Services</v>
          </cell>
          <cell r="D616" t="str">
            <v>D</v>
          </cell>
          <cell r="E616" t="str">
            <v>SECURT</v>
          </cell>
          <cell r="F616" t="str">
            <v>HRS</v>
          </cell>
          <cell r="G616">
            <v>52.46</v>
          </cell>
        </row>
        <row r="617">
          <cell r="B617" t="str">
            <v>12674</v>
          </cell>
          <cell r="C617" t="str">
            <v>DCPP Strategic Projects</v>
          </cell>
          <cell r="D617" t="str">
            <v>A</v>
          </cell>
          <cell r="E617" t="str">
            <v>ADMIN</v>
          </cell>
          <cell r="F617" t="str">
            <v>HRS</v>
          </cell>
          <cell r="G617">
            <v>117.48</v>
          </cell>
        </row>
        <row r="618">
          <cell r="B618" t="str">
            <v>10543</v>
          </cell>
          <cell r="C618" t="str">
            <v>DCPP Technical Support Engineering</v>
          </cell>
          <cell r="D618" t="str">
            <v>A</v>
          </cell>
          <cell r="E618" t="str">
            <v>ENGSVC</v>
          </cell>
          <cell r="F618" t="str">
            <v>HRS</v>
          </cell>
          <cell r="G618">
            <v>112.57</v>
          </cell>
        </row>
        <row r="619">
          <cell r="B619" t="str">
            <v>10557</v>
          </cell>
          <cell r="C619" t="str">
            <v>DCPP VP &amp; General Manager</v>
          </cell>
          <cell r="D619" t="str">
            <v>D</v>
          </cell>
          <cell r="E619" t="str">
            <v>ADMIN</v>
          </cell>
          <cell r="F619" t="str">
            <v>HRS</v>
          </cell>
          <cell r="G619">
            <v>151.98</v>
          </cell>
        </row>
        <row r="620">
          <cell r="B620" t="str">
            <v>12680</v>
          </cell>
          <cell r="C620" t="str">
            <v>DCPP VP and Station Director</v>
          </cell>
          <cell r="D620" t="str">
            <v>D</v>
          </cell>
          <cell r="E620" t="str">
            <v>ADMIN</v>
          </cell>
          <cell r="F620" t="str">
            <v>HRS</v>
          </cell>
          <cell r="G620">
            <v>103.11</v>
          </cell>
        </row>
        <row r="621">
          <cell r="B621" t="str">
            <v>10541</v>
          </cell>
          <cell r="C621" t="str">
            <v>DCPP VP Nuclear Services</v>
          </cell>
          <cell r="D621" t="str">
            <v>D</v>
          </cell>
          <cell r="E621" t="str">
            <v>ADMIN</v>
          </cell>
          <cell r="F621" t="str">
            <v>HRS</v>
          </cell>
          <cell r="G621">
            <v>195.77</v>
          </cell>
        </row>
        <row r="622">
          <cell r="B622" t="str">
            <v>10558</v>
          </cell>
          <cell r="C622" t="str">
            <v>DCPP Work Control / Scheduling</v>
          </cell>
          <cell r="D622" t="str">
            <v>D</v>
          </cell>
          <cell r="E622" t="str">
            <v>SCHEDL</v>
          </cell>
          <cell r="F622" t="str">
            <v>HRS</v>
          </cell>
          <cell r="G622">
            <v>72.5</v>
          </cell>
        </row>
        <row r="623">
          <cell r="B623" t="str">
            <v>10825</v>
          </cell>
          <cell r="C623" t="str">
            <v>De Anza Control Center</v>
          </cell>
          <cell r="D623" t="str">
            <v>A</v>
          </cell>
          <cell r="E623" t="str">
            <v>MO</v>
          </cell>
          <cell r="F623" t="str">
            <v>HRS</v>
          </cell>
          <cell r="G623">
            <v>89.01</v>
          </cell>
        </row>
        <row r="624">
          <cell r="B624" t="str">
            <v>10825</v>
          </cell>
          <cell r="C624" t="str">
            <v>De Anza Control Center</v>
          </cell>
          <cell r="D624" t="str">
            <v>A</v>
          </cell>
          <cell r="E624" t="str">
            <v>MO-DT</v>
          </cell>
          <cell r="F624" t="str">
            <v>HRS</v>
          </cell>
          <cell r="G624">
            <v>89.01</v>
          </cell>
        </row>
        <row r="625">
          <cell r="B625" t="str">
            <v>10825</v>
          </cell>
          <cell r="C625" t="str">
            <v>De Anza Control Center</v>
          </cell>
          <cell r="D625" t="str">
            <v>A</v>
          </cell>
          <cell r="E625" t="str">
            <v>MO-OT</v>
          </cell>
          <cell r="F625" t="str">
            <v>HRS</v>
          </cell>
          <cell r="G625">
            <v>89.01</v>
          </cell>
        </row>
        <row r="626">
          <cell r="B626" t="str">
            <v>11873</v>
          </cell>
          <cell r="C626" t="str">
            <v>DeAnza &amp; San Jose Mapping</v>
          </cell>
          <cell r="D626" t="str">
            <v>A</v>
          </cell>
          <cell r="E626" t="str">
            <v>ENGMAP</v>
          </cell>
          <cell r="F626" t="str">
            <v>HRS</v>
          </cell>
          <cell r="G626">
            <v>73.83</v>
          </cell>
        </row>
        <row r="627">
          <cell r="B627" t="str">
            <v>11873</v>
          </cell>
          <cell r="C627" t="str">
            <v>DeAnza &amp; San Jose Mapping</v>
          </cell>
          <cell r="D627" t="str">
            <v>A</v>
          </cell>
          <cell r="E627" t="str">
            <v>ENGMPD</v>
          </cell>
          <cell r="F627" t="str">
            <v>HRS</v>
          </cell>
          <cell r="G627">
            <v>73.84</v>
          </cell>
        </row>
        <row r="628">
          <cell r="B628" t="str">
            <v>11873</v>
          </cell>
          <cell r="C628" t="str">
            <v>DeAnza &amp; San Jose Mapping</v>
          </cell>
          <cell r="D628" t="str">
            <v>A</v>
          </cell>
          <cell r="E628" t="str">
            <v>ENGMPO</v>
          </cell>
          <cell r="F628" t="str">
            <v>HRS</v>
          </cell>
          <cell r="G628">
            <v>73.83</v>
          </cell>
        </row>
        <row r="629">
          <cell r="B629" t="str">
            <v>12835</v>
          </cell>
          <cell r="C629" t="str">
            <v>Demand Response Program</v>
          </cell>
          <cell r="D629" t="str">
            <v>A</v>
          </cell>
          <cell r="E629" t="str">
            <v>CEEMGT</v>
          </cell>
          <cell r="F629" t="str">
            <v>HRS</v>
          </cell>
          <cell r="G629">
            <v>99.34</v>
          </cell>
        </row>
        <row r="630">
          <cell r="B630" t="str">
            <v>11598</v>
          </cell>
          <cell r="C630" t="str">
            <v>DeSabla Hydro NFFR Water Crew</v>
          </cell>
          <cell r="D630" t="str">
            <v>A</v>
          </cell>
          <cell r="E630" t="str">
            <v>MAINT</v>
          </cell>
          <cell r="F630" t="str">
            <v>HRS</v>
          </cell>
          <cell r="G630">
            <v>119.11</v>
          </cell>
        </row>
        <row r="631">
          <cell r="B631" t="str">
            <v>11600</v>
          </cell>
          <cell r="C631" t="str">
            <v>DeSabla Maintenance Supervisor</v>
          </cell>
          <cell r="D631" t="str">
            <v>A</v>
          </cell>
          <cell r="E631" t="str">
            <v>MAINT</v>
          </cell>
          <cell r="F631" t="str">
            <v>HRS</v>
          </cell>
          <cell r="G631">
            <v>94.42</v>
          </cell>
        </row>
        <row r="632">
          <cell r="B632" t="str">
            <v>11122</v>
          </cell>
          <cell r="C632" t="str">
            <v>Design Engineering</v>
          </cell>
          <cell r="D632" t="str">
            <v>A</v>
          </cell>
          <cell r="E632" t="str">
            <v>ADMIN</v>
          </cell>
          <cell r="F632" t="str">
            <v>HRS</v>
          </cell>
          <cell r="G632">
            <v>90.59</v>
          </cell>
        </row>
        <row r="633">
          <cell r="B633" t="str">
            <v>11122</v>
          </cell>
          <cell r="C633" t="str">
            <v>Design Engineering</v>
          </cell>
          <cell r="D633" t="str">
            <v>A</v>
          </cell>
          <cell r="E633" t="str">
            <v>CIVDGN</v>
          </cell>
          <cell r="F633" t="str">
            <v>HRS</v>
          </cell>
          <cell r="G633">
            <v>90.59</v>
          </cell>
        </row>
        <row r="634">
          <cell r="B634" t="str">
            <v>11122</v>
          </cell>
          <cell r="C634" t="str">
            <v>Design Engineering</v>
          </cell>
          <cell r="D634" t="str">
            <v>A</v>
          </cell>
          <cell r="E634" t="str">
            <v>CIVDGO</v>
          </cell>
          <cell r="F634" t="str">
            <v>HRS</v>
          </cell>
          <cell r="G634">
            <v>90.59</v>
          </cell>
        </row>
        <row r="635">
          <cell r="B635" t="str">
            <v>11122</v>
          </cell>
          <cell r="C635" t="str">
            <v>Design Engineering</v>
          </cell>
          <cell r="D635" t="str">
            <v>A</v>
          </cell>
          <cell r="E635" t="str">
            <v>LINDGN</v>
          </cell>
          <cell r="F635" t="str">
            <v>HRS</v>
          </cell>
          <cell r="G635">
            <v>90.59</v>
          </cell>
        </row>
        <row r="636">
          <cell r="B636" t="str">
            <v>11122</v>
          </cell>
          <cell r="C636" t="str">
            <v>Design Engineering</v>
          </cell>
          <cell r="D636" t="str">
            <v>A</v>
          </cell>
          <cell r="E636" t="str">
            <v>LINDGO</v>
          </cell>
          <cell r="F636" t="str">
            <v>HRS</v>
          </cell>
          <cell r="G636">
            <v>90.59</v>
          </cell>
        </row>
        <row r="637">
          <cell r="B637" t="str">
            <v>11122</v>
          </cell>
          <cell r="C637" t="str">
            <v>Design Engineering</v>
          </cell>
          <cell r="D637" t="str">
            <v>A</v>
          </cell>
          <cell r="E637" t="str">
            <v>SUBDGN</v>
          </cell>
          <cell r="F637" t="str">
            <v>HRS</v>
          </cell>
          <cell r="G637">
            <v>90.59</v>
          </cell>
        </row>
        <row r="638">
          <cell r="B638" t="str">
            <v>11122</v>
          </cell>
          <cell r="C638" t="str">
            <v>Design Engineering</v>
          </cell>
          <cell r="D638" t="str">
            <v>A</v>
          </cell>
          <cell r="E638" t="str">
            <v>SUBDGO</v>
          </cell>
          <cell r="F638" t="str">
            <v>HRS</v>
          </cell>
          <cell r="G638">
            <v>90.59</v>
          </cell>
        </row>
        <row r="639">
          <cell r="B639" t="str">
            <v>11122</v>
          </cell>
          <cell r="C639" t="str">
            <v>Design Engineering</v>
          </cell>
          <cell r="D639" t="str">
            <v>A</v>
          </cell>
          <cell r="E639" t="str">
            <v>SUBENG</v>
          </cell>
          <cell r="F639" t="str">
            <v>HRS</v>
          </cell>
          <cell r="G639">
            <v>90.59</v>
          </cell>
        </row>
        <row r="640">
          <cell r="B640" t="str">
            <v>10832</v>
          </cell>
          <cell r="C640" t="str">
            <v>Design Engineering/Drafting</v>
          </cell>
          <cell r="D640" t="str">
            <v>A</v>
          </cell>
          <cell r="E640" t="str">
            <v>DRFT</v>
          </cell>
          <cell r="F640" t="str">
            <v>HRS</v>
          </cell>
          <cell r="G640">
            <v>90.3</v>
          </cell>
        </row>
        <row r="641">
          <cell r="B641" t="str">
            <v>10832</v>
          </cell>
          <cell r="C641" t="str">
            <v>Design Engineering/Drafting</v>
          </cell>
          <cell r="D641" t="str">
            <v>A</v>
          </cell>
          <cell r="E641" t="str">
            <v>DRFTDT</v>
          </cell>
          <cell r="F641" t="str">
            <v>HRS</v>
          </cell>
          <cell r="G641">
            <v>90.24</v>
          </cell>
        </row>
        <row r="642">
          <cell r="B642" t="str">
            <v>10832</v>
          </cell>
          <cell r="C642" t="str">
            <v>Design Engineering/Drafting</v>
          </cell>
          <cell r="D642" t="str">
            <v>A</v>
          </cell>
          <cell r="E642" t="str">
            <v>DRFTOT</v>
          </cell>
          <cell r="F642" t="str">
            <v>HRS</v>
          </cell>
          <cell r="G642">
            <v>90.3</v>
          </cell>
        </row>
        <row r="643">
          <cell r="B643" t="str">
            <v>12190</v>
          </cell>
          <cell r="C643" t="str">
            <v>DI Electric Construction</v>
          </cell>
          <cell r="D643" t="str">
            <v>A</v>
          </cell>
          <cell r="E643" t="str">
            <v>CNSTDT</v>
          </cell>
          <cell r="F643" t="str">
            <v>HRS</v>
          </cell>
          <cell r="G643">
            <v>127.36</v>
          </cell>
        </row>
        <row r="644">
          <cell r="B644" t="str">
            <v>12190</v>
          </cell>
          <cell r="C644" t="str">
            <v>DI Electric Construction</v>
          </cell>
          <cell r="D644" t="str">
            <v>A</v>
          </cell>
          <cell r="E644" t="str">
            <v>CNSTOT</v>
          </cell>
          <cell r="F644" t="str">
            <v>HRS</v>
          </cell>
          <cell r="G644">
            <v>127.36</v>
          </cell>
        </row>
        <row r="645">
          <cell r="B645" t="str">
            <v>12190</v>
          </cell>
          <cell r="C645" t="str">
            <v>DI Electric Construction</v>
          </cell>
          <cell r="D645" t="str">
            <v>A</v>
          </cell>
          <cell r="E645" t="str">
            <v>CONSTR</v>
          </cell>
          <cell r="F645" t="str">
            <v>HRS</v>
          </cell>
          <cell r="G645">
            <v>127.36</v>
          </cell>
        </row>
        <row r="646">
          <cell r="B646" t="str">
            <v>12193</v>
          </cell>
          <cell r="C646" t="str">
            <v>DI Electric Field Services</v>
          </cell>
          <cell r="D646" t="str">
            <v>A</v>
          </cell>
          <cell r="E646" t="str">
            <v>FLDSDT</v>
          </cell>
          <cell r="F646" t="str">
            <v>HRS</v>
          </cell>
          <cell r="G646">
            <v>124.49</v>
          </cell>
        </row>
        <row r="647">
          <cell r="B647" t="str">
            <v>12193</v>
          </cell>
          <cell r="C647" t="str">
            <v>DI Electric Field Services</v>
          </cell>
          <cell r="D647" t="str">
            <v>A</v>
          </cell>
          <cell r="E647" t="str">
            <v>FLDSOT</v>
          </cell>
          <cell r="F647" t="str">
            <v>HRS</v>
          </cell>
          <cell r="G647">
            <v>124.49</v>
          </cell>
        </row>
        <row r="648">
          <cell r="B648" t="str">
            <v>12193</v>
          </cell>
          <cell r="C648" t="str">
            <v>DI Electric Field Services</v>
          </cell>
          <cell r="D648" t="str">
            <v>A</v>
          </cell>
          <cell r="E648" t="str">
            <v>FLDSVC</v>
          </cell>
          <cell r="F648" t="str">
            <v>HRS</v>
          </cell>
          <cell r="G648">
            <v>124.49</v>
          </cell>
        </row>
        <row r="649">
          <cell r="B649" t="str">
            <v>12186</v>
          </cell>
          <cell r="C649" t="str">
            <v>DI Estimating</v>
          </cell>
          <cell r="D649" t="str">
            <v>A</v>
          </cell>
          <cell r="E649" t="str">
            <v>EEST</v>
          </cell>
          <cell r="F649" t="str">
            <v>HRS</v>
          </cell>
          <cell r="G649">
            <v>100.32</v>
          </cell>
        </row>
        <row r="650">
          <cell r="B650" t="str">
            <v>12186</v>
          </cell>
          <cell r="C650" t="str">
            <v>DI Estimating</v>
          </cell>
          <cell r="D650" t="str">
            <v>A</v>
          </cell>
          <cell r="E650" t="str">
            <v>EESTDT</v>
          </cell>
          <cell r="F650" t="str">
            <v>HRS</v>
          </cell>
          <cell r="G650">
            <v>100.32</v>
          </cell>
        </row>
        <row r="651">
          <cell r="B651" t="str">
            <v>12186</v>
          </cell>
          <cell r="C651" t="str">
            <v>DI Estimating</v>
          </cell>
          <cell r="D651" t="str">
            <v>A</v>
          </cell>
          <cell r="E651" t="str">
            <v>EESTOT</v>
          </cell>
          <cell r="F651" t="str">
            <v>HRS</v>
          </cell>
          <cell r="G651">
            <v>100.32</v>
          </cell>
        </row>
        <row r="652">
          <cell r="B652" t="str">
            <v>12186</v>
          </cell>
          <cell r="C652" t="str">
            <v>DI Estimating</v>
          </cell>
          <cell r="D652" t="str">
            <v>A</v>
          </cell>
          <cell r="E652" t="str">
            <v>GEST</v>
          </cell>
          <cell r="F652" t="str">
            <v>HRS</v>
          </cell>
          <cell r="G652">
            <v>100.32</v>
          </cell>
        </row>
        <row r="653">
          <cell r="B653" t="str">
            <v>12186</v>
          </cell>
          <cell r="C653" t="str">
            <v>DI Estimating</v>
          </cell>
          <cell r="D653" t="str">
            <v>A</v>
          </cell>
          <cell r="E653" t="str">
            <v>GESTDT</v>
          </cell>
          <cell r="F653" t="str">
            <v>HRS</v>
          </cell>
          <cell r="G653">
            <v>100.32</v>
          </cell>
        </row>
        <row r="654">
          <cell r="B654" t="str">
            <v>12186</v>
          </cell>
          <cell r="C654" t="str">
            <v>DI Estimating</v>
          </cell>
          <cell r="D654" t="str">
            <v>A</v>
          </cell>
          <cell r="E654" t="str">
            <v>GESTOT</v>
          </cell>
          <cell r="F654" t="str">
            <v>HRS</v>
          </cell>
          <cell r="G654">
            <v>100.32</v>
          </cell>
        </row>
        <row r="655">
          <cell r="B655" t="str">
            <v>12191</v>
          </cell>
          <cell r="C655" t="str">
            <v>DI Gas Construction</v>
          </cell>
          <cell r="D655" t="str">
            <v>A</v>
          </cell>
          <cell r="E655" t="str">
            <v>CNSTDT</v>
          </cell>
          <cell r="F655" t="str">
            <v>HRS</v>
          </cell>
          <cell r="G655">
            <v>101.21</v>
          </cell>
        </row>
        <row r="656">
          <cell r="B656" t="str">
            <v>12191</v>
          </cell>
          <cell r="C656" t="str">
            <v>DI Gas Construction</v>
          </cell>
          <cell r="D656" t="str">
            <v>A</v>
          </cell>
          <cell r="E656" t="str">
            <v>CNSTOT</v>
          </cell>
          <cell r="F656" t="str">
            <v>HRS</v>
          </cell>
          <cell r="G656">
            <v>101.21</v>
          </cell>
        </row>
        <row r="657">
          <cell r="B657" t="str">
            <v>12191</v>
          </cell>
          <cell r="C657" t="str">
            <v>DI Gas Construction</v>
          </cell>
          <cell r="D657" t="str">
            <v>A</v>
          </cell>
          <cell r="E657" t="str">
            <v>CONSTR</v>
          </cell>
          <cell r="F657" t="str">
            <v>HRS</v>
          </cell>
          <cell r="G657">
            <v>101.21</v>
          </cell>
        </row>
        <row r="658">
          <cell r="B658" t="str">
            <v>12182</v>
          </cell>
          <cell r="C658" t="str">
            <v>DI Gas Field Services</v>
          </cell>
          <cell r="D658" t="str">
            <v>A</v>
          </cell>
          <cell r="E658" t="str">
            <v>FLDSDT</v>
          </cell>
          <cell r="F658" t="str">
            <v>HRS</v>
          </cell>
          <cell r="G658">
            <v>90.68</v>
          </cell>
        </row>
        <row r="659">
          <cell r="B659" t="str">
            <v>12182</v>
          </cell>
          <cell r="C659" t="str">
            <v>DI Gas Field Services</v>
          </cell>
          <cell r="D659" t="str">
            <v>A</v>
          </cell>
          <cell r="E659" t="str">
            <v>FLDSOT</v>
          </cell>
          <cell r="F659" t="str">
            <v>HRS</v>
          </cell>
          <cell r="G659">
            <v>90.68</v>
          </cell>
        </row>
        <row r="660">
          <cell r="B660" t="str">
            <v>12182</v>
          </cell>
          <cell r="C660" t="str">
            <v>DI Gas Field Services</v>
          </cell>
          <cell r="D660" t="str">
            <v>A</v>
          </cell>
          <cell r="E660" t="str">
            <v>FLDSVC</v>
          </cell>
          <cell r="F660" t="str">
            <v>HRS</v>
          </cell>
          <cell r="G660">
            <v>90.68</v>
          </cell>
        </row>
        <row r="661">
          <cell r="B661" t="str">
            <v>10966</v>
          </cell>
          <cell r="C661" t="str">
            <v>DI Gas T&amp;R</v>
          </cell>
          <cell r="D661" t="str">
            <v>A</v>
          </cell>
          <cell r="E661" t="str">
            <v>MO</v>
          </cell>
          <cell r="F661" t="str">
            <v>HRS</v>
          </cell>
          <cell r="G661">
            <v>99.79</v>
          </cell>
        </row>
        <row r="662">
          <cell r="B662" t="str">
            <v>10966</v>
          </cell>
          <cell r="C662" t="str">
            <v>DI Gas T&amp;R</v>
          </cell>
          <cell r="D662" t="str">
            <v>A</v>
          </cell>
          <cell r="E662" t="str">
            <v>MO-DT</v>
          </cell>
          <cell r="F662" t="str">
            <v>HRS</v>
          </cell>
          <cell r="G662">
            <v>99.79</v>
          </cell>
        </row>
        <row r="663">
          <cell r="B663" t="str">
            <v>10966</v>
          </cell>
          <cell r="C663" t="str">
            <v>DI Gas T&amp;R</v>
          </cell>
          <cell r="D663" t="str">
            <v>A</v>
          </cell>
          <cell r="E663" t="str">
            <v>MO-OT</v>
          </cell>
          <cell r="F663" t="str">
            <v>HRS</v>
          </cell>
          <cell r="G663">
            <v>99.79</v>
          </cell>
        </row>
        <row r="664">
          <cell r="B664" t="str">
            <v>11826</v>
          </cell>
          <cell r="C664" t="str">
            <v>DI GC Electric</v>
          </cell>
          <cell r="D664" t="str">
            <v>A</v>
          </cell>
          <cell r="E664" t="str">
            <v>CNSTDT</v>
          </cell>
          <cell r="F664" t="str">
            <v>HRS</v>
          </cell>
          <cell r="G664">
            <v>97.06</v>
          </cell>
        </row>
        <row r="665">
          <cell r="B665" t="str">
            <v>11826</v>
          </cell>
          <cell r="C665" t="str">
            <v>DI GC Electric</v>
          </cell>
          <cell r="D665" t="str">
            <v>A</v>
          </cell>
          <cell r="E665" t="str">
            <v>CNSTOT</v>
          </cell>
          <cell r="F665" t="str">
            <v>HRS</v>
          </cell>
          <cell r="G665">
            <v>97.06</v>
          </cell>
        </row>
        <row r="666">
          <cell r="B666" t="str">
            <v>11826</v>
          </cell>
          <cell r="C666" t="str">
            <v>DI GC Electric</v>
          </cell>
          <cell r="D666" t="str">
            <v>A</v>
          </cell>
          <cell r="E666" t="str">
            <v>CONSTR</v>
          </cell>
          <cell r="F666" t="str">
            <v>HRS</v>
          </cell>
          <cell r="G666">
            <v>97.06</v>
          </cell>
        </row>
        <row r="667">
          <cell r="B667" t="str">
            <v>11827</v>
          </cell>
          <cell r="C667" t="str">
            <v>DI GC Gas</v>
          </cell>
          <cell r="D667" t="str">
            <v>A</v>
          </cell>
          <cell r="E667" t="str">
            <v>CNSTDT</v>
          </cell>
          <cell r="F667" t="str">
            <v>HRS</v>
          </cell>
          <cell r="G667">
            <v>91.42</v>
          </cell>
        </row>
        <row r="668">
          <cell r="B668" t="str">
            <v>11827</v>
          </cell>
          <cell r="C668" t="str">
            <v>DI GC Gas</v>
          </cell>
          <cell r="D668" t="str">
            <v>A</v>
          </cell>
          <cell r="E668" t="str">
            <v>CNSTOT</v>
          </cell>
          <cell r="F668" t="str">
            <v>HRS</v>
          </cell>
          <cell r="G668">
            <v>91.42</v>
          </cell>
        </row>
        <row r="669">
          <cell r="B669" t="str">
            <v>11827</v>
          </cell>
          <cell r="C669" t="str">
            <v>DI GC Gas</v>
          </cell>
          <cell r="D669" t="str">
            <v>A</v>
          </cell>
          <cell r="E669" t="str">
            <v>CONSTR</v>
          </cell>
          <cell r="F669" t="str">
            <v>HRS</v>
          </cell>
          <cell r="G669">
            <v>91.42</v>
          </cell>
        </row>
        <row r="670">
          <cell r="B670" t="str">
            <v>10964</v>
          </cell>
          <cell r="C670" t="str">
            <v>DI M&amp;C Superintendent</v>
          </cell>
          <cell r="D670" t="str">
            <v>D</v>
          </cell>
          <cell r="E670" t="str">
            <v>DIVSPT</v>
          </cell>
          <cell r="F670" t="str">
            <v>HRS</v>
          </cell>
          <cell r="G670">
            <v>100.5</v>
          </cell>
        </row>
        <row r="671">
          <cell r="B671" t="str">
            <v>10964</v>
          </cell>
          <cell r="C671" t="str">
            <v>DI M&amp;C Superintendent</v>
          </cell>
          <cell r="D671" t="str">
            <v>D</v>
          </cell>
          <cell r="E671" t="str">
            <v>DVSPDT</v>
          </cell>
          <cell r="F671" t="str">
            <v>HRS</v>
          </cell>
          <cell r="G671">
            <v>100.5</v>
          </cell>
        </row>
        <row r="672">
          <cell r="B672" t="str">
            <v>10964</v>
          </cell>
          <cell r="C672" t="str">
            <v>DI M&amp;C Superintendent</v>
          </cell>
          <cell r="D672" t="str">
            <v>D</v>
          </cell>
          <cell r="E672" t="str">
            <v>DVSPOT</v>
          </cell>
          <cell r="F672" t="str">
            <v>HRS</v>
          </cell>
          <cell r="G672">
            <v>100.5</v>
          </cell>
        </row>
        <row r="673">
          <cell r="B673" t="str">
            <v>12347</v>
          </cell>
          <cell r="C673" t="str">
            <v>DI M&amp;C Support Services</v>
          </cell>
          <cell r="D673" t="str">
            <v>A</v>
          </cell>
          <cell r="E673" t="str">
            <v>ADM-DT</v>
          </cell>
          <cell r="F673" t="str">
            <v>HRS</v>
          </cell>
          <cell r="G673">
            <v>55.28</v>
          </cell>
        </row>
        <row r="674">
          <cell r="B674" t="str">
            <v>12347</v>
          </cell>
          <cell r="C674" t="str">
            <v>DI M&amp;C Support Services</v>
          </cell>
          <cell r="D674" t="str">
            <v>A</v>
          </cell>
          <cell r="E674" t="str">
            <v>ADM-OT</v>
          </cell>
          <cell r="F674" t="str">
            <v>HRS</v>
          </cell>
          <cell r="G674">
            <v>55.28</v>
          </cell>
        </row>
        <row r="675">
          <cell r="B675" t="str">
            <v>12347</v>
          </cell>
          <cell r="C675" t="str">
            <v>DI M&amp;C Support Services</v>
          </cell>
          <cell r="D675" t="str">
            <v>A</v>
          </cell>
          <cell r="E675" t="str">
            <v>ADMIN</v>
          </cell>
          <cell r="F675" t="str">
            <v>HRS</v>
          </cell>
          <cell r="G675">
            <v>55.28</v>
          </cell>
        </row>
        <row r="676">
          <cell r="B676" t="str">
            <v>12188</v>
          </cell>
          <cell r="C676" t="str">
            <v>DI Mapping</v>
          </cell>
          <cell r="D676" t="str">
            <v>A</v>
          </cell>
          <cell r="E676" t="str">
            <v>ENGMAP</v>
          </cell>
          <cell r="F676" t="str">
            <v>HRS</v>
          </cell>
          <cell r="G676">
            <v>73.83</v>
          </cell>
        </row>
        <row r="677">
          <cell r="B677" t="str">
            <v>12188</v>
          </cell>
          <cell r="C677" t="str">
            <v>DI Mapping</v>
          </cell>
          <cell r="D677" t="str">
            <v>A</v>
          </cell>
          <cell r="E677" t="str">
            <v>ENGMPD</v>
          </cell>
          <cell r="F677" t="str">
            <v>HRS</v>
          </cell>
          <cell r="G677">
            <v>73.84</v>
          </cell>
        </row>
        <row r="678">
          <cell r="B678" t="str">
            <v>12188</v>
          </cell>
          <cell r="C678" t="str">
            <v>DI Mapping</v>
          </cell>
          <cell r="D678" t="str">
            <v>A</v>
          </cell>
          <cell r="E678" t="str">
            <v>ENGMPO</v>
          </cell>
          <cell r="F678" t="str">
            <v>HRS</v>
          </cell>
          <cell r="G678">
            <v>73.83</v>
          </cell>
        </row>
        <row r="679">
          <cell r="B679" t="str">
            <v>12185</v>
          </cell>
          <cell r="C679" t="str">
            <v>DI Meter Reading</v>
          </cell>
          <cell r="D679" t="str">
            <v>A</v>
          </cell>
          <cell r="E679" t="str">
            <v>METER</v>
          </cell>
          <cell r="F679" t="str">
            <v>HRS</v>
          </cell>
          <cell r="G679">
            <v>54.85</v>
          </cell>
        </row>
        <row r="680">
          <cell r="B680" t="str">
            <v>12185</v>
          </cell>
          <cell r="C680" t="str">
            <v>DI Meter Reading</v>
          </cell>
          <cell r="D680" t="str">
            <v>A</v>
          </cell>
          <cell r="E680" t="str">
            <v>MTRDT</v>
          </cell>
          <cell r="F680" t="str">
            <v>HRS</v>
          </cell>
          <cell r="G680">
            <v>54.99</v>
          </cell>
        </row>
        <row r="681">
          <cell r="B681" t="str">
            <v>12185</v>
          </cell>
          <cell r="C681" t="str">
            <v>DI Meter Reading</v>
          </cell>
          <cell r="D681" t="str">
            <v>A</v>
          </cell>
          <cell r="E681" t="str">
            <v>MTROT</v>
          </cell>
          <cell r="F681" t="str">
            <v>HRS</v>
          </cell>
          <cell r="G681">
            <v>54.85</v>
          </cell>
        </row>
        <row r="682">
          <cell r="B682" t="str">
            <v>12189</v>
          </cell>
          <cell r="C682" t="str">
            <v>DI Service Planning</v>
          </cell>
          <cell r="D682" t="str">
            <v>A</v>
          </cell>
          <cell r="E682" t="str">
            <v>MANAGE</v>
          </cell>
          <cell r="F682" t="str">
            <v>HRS</v>
          </cell>
          <cell r="G682">
            <v>156.59</v>
          </cell>
        </row>
        <row r="683">
          <cell r="B683" t="str">
            <v>12189</v>
          </cell>
          <cell r="C683" t="str">
            <v>DI Service Planning</v>
          </cell>
          <cell r="D683" t="str">
            <v>A</v>
          </cell>
          <cell r="E683" t="str">
            <v>MGMTOT</v>
          </cell>
          <cell r="F683" t="str">
            <v>HRS</v>
          </cell>
          <cell r="G683">
            <v>156.59</v>
          </cell>
        </row>
        <row r="684">
          <cell r="B684" t="str">
            <v>10498</v>
          </cell>
          <cell r="C684" t="str">
            <v>Diablo Canyon Control Center</v>
          </cell>
          <cell r="D684" t="str">
            <v>A</v>
          </cell>
          <cell r="E684" t="str">
            <v>SWTCHO</v>
          </cell>
          <cell r="F684" t="str">
            <v>HRS</v>
          </cell>
          <cell r="G684">
            <v>88.85</v>
          </cell>
        </row>
        <row r="685">
          <cell r="B685" t="str">
            <v>10498</v>
          </cell>
          <cell r="C685" t="str">
            <v>Diablo Canyon Control Center</v>
          </cell>
          <cell r="D685" t="str">
            <v>A</v>
          </cell>
          <cell r="E685" t="str">
            <v>SWTODT</v>
          </cell>
          <cell r="F685" t="str">
            <v>HRS</v>
          </cell>
          <cell r="G685">
            <v>88.85</v>
          </cell>
        </row>
        <row r="686">
          <cell r="B686" t="str">
            <v>10498</v>
          </cell>
          <cell r="C686" t="str">
            <v>Diablo Canyon Control Center</v>
          </cell>
          <cell r="D686" t="str">
            <v>A</v>
          </cell>
          <cell r="E686" t="str">
            <v>SWTOOT</v>
          </cell>
          <cell r="F686" t="str">
            <v>HRS</v>
          </cell>
          <cell r="G686">
            <v>88.85</v>
          </cell>
        </row>
        <row r="687">
          <cell r="B687" t="str">
            <v>12184</v>
          </cell>
          <cell r="C687" t="str">
            <v>Diablo Control Center</v>
          </cell>
          <cell r="D687" t="str">
            <v>A</v>
          </cell>
          <cell r="E687" t="str">
            <v>MO</v>
          </cell>
          <cell r="F687" t="str">
            <v>HRS</v>
          </cell>
          <cell r="G687">
            <v>89.01</v>
          </cell>
        </row>
        <row r="688">
          <cell r="B688" t="str">
            <v>12184</v>
          </cell>
          <cell r="C688" t="str">
            <v>Diablo Control Center</v>
          </cell>
          <cell r="D688" t="str">
            <v>A</v>
          </cell>
          <cell r="E688" t="str">
            <v>MO-DT</v>
          </cell>
          <cell r="F688" t="str">
            <v>HRS</v>
          </cell>
          <cell r="G688">
            <v>89.01</v>
          </cell>
        </row>
        <row r="689">
          <cell r="B689" t="str">
            <v>12184</v>
          </cell>
          <cell r="C689" t="str">
            <v>Diablo Control Center</v>
          </cell>
          <cell r="D689" t="str">
            <v>A</v>
          </cell>
          <cell r="E689" t="str">
            <v>MO-OT</v>
          </cell>
          <cell r="F689" t="str">
            <v>HRS</v>
          </cell>
          <cell r="G689">
            <v>89.01</v>
          </cell>
        </row>
        <row r="690">
          <cell r="B690" t="str">
            <v>12285</v>
          </cell>
          <cell r="C690" t="str">
            <v>Director - Public Rel and External Comm</v>
          </cell>
          <cell r="D690" t="str">
            <v>B</v>
          </cell>
          <cell r="E690" t="str">
            <v>ADMIN</v>
          </cell>
          <cell r="F690" t="str">
            <v>HRS</v>
          </cell>
          <cell r="G690">
            <v>155.67</v>
          </cell>
        </row>
        <row r="691">
          <cell r="B691" t="str">
            <v>11079</v>
          </cell>
          <cell r="C691" t="str">
            <v>Director Electric Asset Strategy</v>
          </cell>
          <cell r="D691" t="str">
            <v>D</v>
          </cell>
          <cell r="E691" t="str">
            <v>MANAGE</v>
          </cell>
          <cell r="F691" t="str">
            <v>HRS</v>
          </cell>
          <cell r="G691">
            <v>113.3</v>
          </cell>
        </row>
        <row r="692">
          <cell r="B692" t="str">
            <v>11079</v>
          </cell>
          <cell r="C692" t="str">
            <v>Director Electric Asset Strategy</v>
          </cell>
          <cell r="D692" t="str">
            <v>D</v>
          </cell>
          <cell r="E692" t="str">
            <v>PRJMGT</v>
          </cell>
          <cell r="F692" t="str">
            <v>HRS</v>
          </cell>
          <cell r="G692">
            <v>111.05</v>
          </cell>
        </row>
        <row r="693">
          <cell r="B693" t="str">
            <v>12546</v>
          </cell>
          <cell r="C693" t="str">
            <v>Director Gas Asset Strategy</v>
          </cell>
          <cell r="D693" t="str">
            <v>D</v>
          </cell>
          <cell r="E693" t="str">
            <v>PGMADM</v>
          </cell>
          <cell r="F693" t="str">
            <v>HRS</v>
          </cell>
          <cell r="G693">
            <v>299.65</v>
          </cell>
        </row>
        <row r="694">
          <cell r="B694" t="str">
            <v>10382</v>
          </cell>
          <cell r="C694" t="str">
            <v>Director HR BOSS</v>
          </cell>
          <cell r="D694" t="str">
            <v>B</v>
          </cell>
          <cell r="E694" t="str">
            <v>ADMIN</v>
          </cell>
          <cell r="F694" t="str">
            <v>HRS</v>
          </cell>
          <cell r="G694">
            <v>84.64</v>
          </cell>
        </row>
        <row r="695">
          <cell r="B695" t="str">
            <v>10382</v>
          </cell>
          <cell r="C695" t="str">
            <v>Director HR BOSS</v>
          </cell>
          <cell r="D695" t="str">
            <v>B</v>
          </cell>
          <cell r="E695" t="str">
            <v>PRJMGT</v>
          </cell>
          <cell r="F695" t="str">
            <v>HRS</v>
          </cell>
          <cell r="G695">
            <v>84.69</v>
          </cell>
        </row>
        <row r="696">
          <cell r="B696" t="str">
            <v>13615</v>
          </cell>
          <cell r="C696" t="str">
            <v>Director of Gov Rel for Generation</v>
          </cell>
          <cell r="D696" t="str">
            <v>B</v>
          </cell>
          <cell r="E696" t="str">
            <v>ADMIN</v>
          </cell>
          <cell r="F696" t="str">
            <v>HRS</v>
          </cell>
          <cell r="G696">
            <v>140.96</v>
          </cell>
        </row>
        <row r="697">
          <cell r="B697" t="str">
            <v>12649</v>
          </cell>
          <cell r="C697" t="str">
            <v>Director Resource Strategy &amp; Initiative</v>
          </cell>
          <cell r="D697" t="str">
            <v>D</v>
          </cell>
          <cell r="E697" t="str">
            <v>MANAGE</v>
          </cell>
          <cell r="F697" t="str">
            <v>HRS</v>
          </cell>
          <cell r="G697">
            <v>427.46</v>
          </cell>
        </row>
        <row r="698">
          <cell r="B698" t="str">
            <v>12959</v>
          </cell>
          <cell r="C698" t="str">
            <v>Director Standards &amp; Compatible Units</v>
          </cell>
          <cell r="D698" t="str">
            <v>D</v>
          </cell>
          <cell r="E698" t="str">
            <v>MANAGE</v>
          </cell>
          <cell r="F698" t="str">
            <v>HRS</v>
          </cell>
          <cell r="G698">
            <v>290.18</v>
          </cell>
        </row>
        <row r="699">
          <cell r="B699" t="str">
            <v>13571</v>
          </cell>
          <cell r="C699" t="str">
            <v>Director-Demand Side Planning &amp; Analysis</v>
          </cell>
          <cell r="D699" t="str">
            <v>A</v>
          </cell>
          <cell r="E699" t="str">
            <v>PRJMGT</v>
          </cell>
          <cell r="F699" t="str">
            <v>HRS</v>
          </cell>
          <cell r="G699">
            <v>93.68</v>
          </cell>
        </row>
        <row r="700">
          <cell r="B700" t="str">
            <v>11084</v>
          </cell>
          <cell r="C700" t="str">
            <v>Dir-Technical Services Dept - Block</v>
          </cell>
          <cell r="D700" t="str">
            <v>A</v>
          </cell>
          <cell r="E700" t="str">
            <v>MANAGE</v>
          </cell>
          <cell r="F700" t="str">
            <v>HRS</v>
          </cell>
          <cell r="G700">
            <v>355.13</v>
          </cell>
        </row>
        <row r="701">
          <cell r="B701" t="str">
            <v>11211</v>
          </cell>
          <cell r="C701" t="str">
            <v>Dispatch Director</v>
          </cell>
          <cell r="D701" t="str">
            <v>D</v>
          </cell>
          <cell r="E701" t="str">
            <v>DIVSPT</v>
          </cell>
          <cell r="F701" t="str">
            <v>HRS</v>
          </cell>
          <cell r="G701">
            <v>129.68</v>
          </cell>
        </row>
        <row r="702">
          <cell r="B702" t="str">
            <v>11105</v>
          </cell>
          <cell r="C702" t="str">
            <v>Distribution Electric Standards</v>
          </cell>
          <cell r="D702" t="str">
            <v>D</v>
          </cell>
          <cell r="E702" t="str">
            <v>MANAGE</v>
          </cell>
          <cell r="F702" t="str">
            <v>HRS</v>
          </cell>
          <cell r="G702">
            <v>246.72</v>
          </cell>
        </row>
        <row r="703">
          <cell r="B703" t="str">
            <v>12660</v>
          </cell>
          <cell r="C703" t="str">
            <v>Distribution Specialist Elect Standands</v>
          </cell>
          <cell r="D703" t="str">
            <v>D</v>
          </cell>
          <cell r="E703" t="str">
            <v>MANAGE</v>
          </cell>
          <cell r="F703" t="str">
            <v>HRS</v>
          </cell>
          <cell r="G703">
            <v>111.49</v>
          </cell>
        </row>
        <row r="704">
          <cell r="B704" t="str">
            <v>10392</v>
          </cell>
          <cell r="C704" t="str">
            <v>Diversity/AA/EEO</v>
          </cell>
          <cell r="D704" t="str">
            <v>B</v>
          </cell>
          <cell r="E704" t="str">
            <v>ADMIN</v>
          </cell>
          <cell r="F704" t="str">
            <v>HRS</v>
          </cell>
          <cell r="G704">
            <v>104.64</v>
          </cell>
        </row>
        <row r="705">
          <cell r="B705" t="str">
            <v>10627</v>
          </cell>
          <cell r="C705" t="str">
            <v>E Fremont Facilities</v>
          </cell>
          <cell r="D705" t="str">
            <v>E</v>
          </cell>
          <cell r="E705" t="str">
            <v>ABSBLD</v>
          </cell>
          <cell r="F705" t="str">
            <v>HRS</v>
          </cell>
          <cell r="G705">
            <v>70</v>
          </cell>
        </row>
        <row r="706">
          <cell r="B706" t="str">
            <v>10627</v>
          </cell>
          <cell r="C706" t="str">
            <v>E Fremont Facilities</v>
          </cell>
          <cell r="D706" t="str">
            <v>E</v>
          </cell>
          <cell r="E706" t="str">
            <v>BSFACL</v>
          </cell>
          <cell r="F706" t="str">
            <v>SF</v>
          </cell>
          <cell r="G706">
            <v>1.95</v>
          </cell>
        </row>
        <row r="707">
          <cell r="B707" t="str">
            <v>10627</v>
          </cell>
          <cell r="C707" t="str">
            <v>E Fremont Facilities</v>
          </cell>
          <cell r="D707" t="str">
            <v>E</v>
          </cell>
          <cell r="E707" t="str">
            <v>SRQBDG</v>
          </cell>
          <cell r="F707" t="str">
            <v>UN</v>
          </cell>
          <cell r="G707">
            <v>1</v>
          </cell>
        </row>
        <row r="708">
          <cell r="B708" t="str">
            <v>11104</v>
          </cell>
          <cell r="C708" t="str">
            <v>E Sub &amp; Protection Life Cycle Plng &amp; Mnt</v>
          </cell>
          <cell r="D708" t="str">
            <v>A</v>
          </cell>
          <cell r="E708" t="str">
            <v>MO</v>
          </cell>
          <cell r="F708" t="str">
            <v>HRS</v>
          </cell>
          <cell r="G708">
            <v>130.54</v>
          </cell>
        </row>
        <row r="709">
          <cell r="B709" t="str">
            <v>11174</v>
          </cell>
          <cell r="C709" t="str">
            <v>E T&amp;D Maintenance &amp; Life Cycle Mgmt</v>
          </cell>
          <cell r="D709" t="str">
            <v>D</v>
          </cell>
          <cell r="E709" t="str">
            <v>PRJMGT</v>
          </cell>
          <cell r="F709" t="str">
            <v>HRS</v>
          </cell>
          <cell r="G709">
            <v>142.28</v>
          </cell>
        </row>
        <row r="710">
          <cell r="B710" t="str">
            <v>11710</v>
          </cell>
          <cell r="C710" t="str">
            <v>East Bay Control Center</v>
          </cell>
          <cell r="D710" t="str">
            <v>A</v>
          </cell>
          <cell r="E710" t="str">
            <v>MO</v>
          </cell>
          <cell r="F710" t="str">
            <v>HRS</v>
          </cell>
          <cell r="G710">
            <v>89.01</v>
          </cell>
        </row>
        <row r="711">
          <cell r="B711" t="str">
            <v>11710</v>
          </cell>
          <cell r="C711" t="str">
            <v>East Bay Control Center</v>
          </cell>
          <cell r="D711" t="str">
            <v>A</v>
          </cell>
          <cell r="E711" t="str">
            <v>MO-DT</v>
          </cell>
          <cell r="F711" t="str">
            <v>HRS</v>
          </cell>
          <cell r="G711">
            <v>89.01</v>
          </cell>
        </row>
        <row r="712">
          <cell r="B712" t="str">
            <v>11710</v>
          </cell>
          <cell r="C712" t="str">
            <v>East Bay Control Center</v>
          </cell>
          <cell r="D712" t="str">
            <v>A</v>
          </cell>
          <cell r="E712" t="str">
            <v>MO-OT</v>
          </cell>
          <cell r="F712" t="str">
            <v>HRS</v>
          </cell>
          <cell r="G712">
            <v>89.01</v>
          </cell>
        </row>
        <row r="713">
          <cell r="B713" t="str">
            <v>11723</v>
          </cell>
          <cell r="C713" t="str">
            <v>EB Electric Construction</v>
          </cell>
          <cell r="D713" t="str">
            <v>A</v>
          </cell>
          <cell r="E713" t="str">
            <v>CNSTDT</v>
          </cell>
          <cell r="F713" t="str">
            <v>HRS</v>
          </cell>
          <cell r="G713">
            <v>127.36</v>
          </cell>
        </row>
        <row r="714">
          <cell r="B714" t="str">
            <v>11723</v>
          </cell>
          <cell r="C714" t="str">
            <v>EB Electric Construction</v>
          </cell>
          <cell r="D714" t="str">
            <v>A</v>
          </cell>
          <cell r="E714" t="str">
            <v>CNSTOT</v>
          </cell>
          <cell r="F714" t="str">
            <v>HRS</v>
          </cell>
          <cell r="G714">
            <v>127.36</v>
          </cell>
        </row>
        <row r="715">
          <cell r="B715" t="str">
            <v>11723</v>
          </cell>
          <cell r="C715" t="str">
            <v>EB Electric Construction</v>
          </cell>
          <cell r="D715" t="str">
            <v>A</v>
          </cell>
          <cell r="E715" t="str">
            <v>CONSTR</v>
          </cell>
          <cell r="F715" t="str">
            <v>HRS</v>
          </cell>
          <cell r="G715">
            <v>127.36</v>
          </cell>
        </row>
        <row r="716">
          <cell r="B716" t="str">
            <v>11699</v>
          </cell>
          <cell r="C716" t="str">
            <v>EB Electric Field Services</v>
          </cell>
          <cell r="D716" t="str">
            <v>A</v>
          </cell>
          <cell r="E716" t="str">
            <v>FLDSDT</v>
          </cell>
          <cell r="F716" t="str">
            <v>HRS</v>
          </cell>
          <cell r="G716">
            <v>124.49</v>
          </cell>
        </row>
        <row r="717">
          <cell r="B717" t="str">
            <v>11699</v>
          </cell>
          <cell r="C717" t="str">
            <v>EB Electric Field Services</v>
          </cell>
          <cell r="D717" t="str">
            <v>A</v>
          </cell>
          <cell r="E717" t="str">
            <v>FLDSOT</v>
          </cell>
          <cell r="F717" t="str">
            <v>HRS</v>
          </cell>
          <cell r="G717">
            <v>124.49</v>
          </cell>
        </row>
        <row r="718">
          <cell r="B718" t="str">
            <v>11699</v>
          </cell>
          <cell r="C718" t="str">
            <v>EB Electric Field Services</v>
          </cell>
          <cell r="D718" t="str">
            <v>A</v>
          </cell>
          <cell r="E718" t="str">
            <v>FLDSVC</v>
          </cell>
          <cell r="F718" t="str">
            <v>HRS</v>
          </cell>
          <cell r="G718">
            <v>124.49</v>
          </cell>
        </row>
        <row r="719">
          <cell r="B719" t="str">
            <v>11714</v>
          </cell>
          <cell r="C719" t="str">
            <v>EB Estimating</v>
          </cell>
          <cell r="D719" t="str">
            <v>A</v>
          </cell>
          <cell r="E719" t="str">
            <v>EEST</v>
          </cell>
          <cell r="F719" t="str">
            <v>HRS</v>
          </cell>
          <cell r="G719">
            <v>100.32</v>
          </cell>
        </row>
        <row r="720">
          <cell r="B720" t="str">
            <v>11714</v>
          </cell>
          <cell r="C720" t="str">
            <v>EB Estimating</v>
          </cell>
          <cell r="D720" t="str">
            <v>A</v>
          </cell>
          <cell r="E720" t="str">
            <v>EESTDT</v>
          </cell>
          <cell r="F720" t="str">
            <v>HRS</v>
          </cell>
          <cell r="G720">
            <v>100.32</v>
          </cell>
        </row>
        <row r="721">
          <cell r="B721" t="str">
            <v>11714</v>
          </cell>
          <cell r="C721" t="str">
            <v>EB Estimating</v>
          </cell>
          <cell r="D721" t="str">
            <v>A</v>
          </cell>
          <cell r="E721" t="str">
            <v>EESTOT</v>
          </cell>
          <cell r="F721" t="str">
            <v>HRS</v>
          </cell>
          <cell r="G721">
            <v>100.32</v>
          </cell>
        </row>
        <row r="722">
          <cell r="B722" t="str">
            <v>11714</v>
          </cell>
          <cell r="C722" t="str">
            <v>EB Estimating</v>
          </cell>
          <cell r="D722" t="str">
            <v>A</v>
          </cell>
          <cell r="E722" t="str">
            <v>GEST</v>
          </cell>
          <cell r="F722" t="str">
            <v>HRS</v>
          </cell>
          <cell r="G722">
            <v>100.32</v>
          </cell>
        </row>
        <row r="723">
          <cell r="B723" t="str">
            <v>11714</v>
          </cell>
          <cell r="C723" t="str">
            <v>EB Estimating</v>
          </cell>
          <cell r="D723" t="str">
            <v>A</v>
          </cell>
          <cell r="E723" t="str">
            <v>GESTDT</v>
          </cell>
          <cell r="F723" t="str">
            <v>HRS</v>
          </cell>
          <cell r="G723">
            <v>100.32</v>
          </cell>
        </row>
        <row r="724">
          <cell r="B724" t="str">
            <v>11714</v>
          </cell>
          <cell r="C724" t="str">
            <v>EB Estimating</v>
          </cell>
          <cell r="D724" t="str">
            <v>A</v>
          </cell>
          <cell r="E724" t="str">
            <v>GESTOT</v>
          </cell>
          <cell r="F724" t="str">
            <v>HRS</v>
          </cell>
          <cell r="G724">
            <v>100.32</v>
          </cell>
        </row>
        <row r="725">
          <cell r="B725" t="str">
            <v>11721</v>
          </cell>
          <cell r="C725" t="str">
            <v>EB Gas Construction</v>
          </cell>
          <cell r="D725" t="str">
            <v>A</v>
          </cell>
          <cell r="E725" t="str">
            <v>CNSTDT</v>
          </cell>
          <cell r="F725" t="str">
            <v>HRS</v>
          </cell>
          <cell r="G725">
            <v>101.21</v>
          </cell>
        </row>
        <row r="726">
          <cell r="B726" t="str">
            <v>11721</v>
          </cell>
          <cell r="C726" t="str">
            <v>EB Gas Construction</v>
          </cell>
          <cell r="D726" t="str">
            <v>A</v>
          </cell>
          <cell r="E726" t="str">
            <v>CNSTOT</v>
          </cell>
          <cell r="F726" t="str">
            <v>HRS</v>
          </cell>
          <cell r="G726">
            <v>101.21</v>
          </cell>
        </row>
        <row r="727">
          <cell r="B727" t="str">
            <v>11721</v>
          </cell>
          <cell r="C727" t="str">
            <v>EB Gas Construction</v>
          </cell>
          <cell r="D727" t="str">
            <v>A</v>
          </cell>
          <cell r="E727" t="str">
            <v>CONSTR</v>
          </cell>
          <cell r="F727" t="str">
            <v>HRS</v>
          </cell>
          <cell r="G727">
            <v>101.21</v>
          </cell>
        </row>
        <row r="728">
          <cell r="B728" t="str">
            <v>11697</v>
          </cell>
          <cell r="C728" t="str">
            <v>EB Gas Field Services</v>
          </cell>
          <cell r="D728" t="str">
            <v>A</v>
          </cell>
          <cell r="E728" t="str">
            <v>FLDSDT</v>
          </cell>
          <cell r="F728" t="str">
            <v>HRS</v>
          </cell>
          <cell r="G728">
            <v>89.11</v>
          </cell>
        </row>
        <row r="729">
          <cell r="B729" t="str">
            <v>11697</v>
          </cell>
          <cell r="C729" t="str">
            <v>EB Gas Field Services</v>
          </cell>
          <cell r="D729" t="str">
            <v>A</v>
          </cell>
          <cell r="E729" t="str">
            <v>FLDSOT</v>
          </cell>
          <cell r="F729" t="str">
            <v>HRS</v>
          </cell>
          <cell r="G729">
            <v>89.11</v>
          </cell>
        </row>
        <row r="730">
          <cell r="B730" t="str">
            <v>11697</v>
          </cell>
          <cell r="C730" t="str">
            <v>EB Gas Field Services</v>
          </cell>
          <cell r="D730" t="str">
            <v>A</v>
          </cell>
          <cell r="E730" t="str">
            <v>FLDSVC</v>
          </cell>
          <cell r="F730" t="str">
            <v>HRS</v>
          </cell>
          <cell r="G730">
            <v>89.11</v>
          </cell>
        </row>
        <row r="731">
          <cell r="B731" t="str">
            <v>11724</v>
          </cell>
          <cell r="C731" t="str">
            <v>EB Gas T&amp;R</v>
          </cell>
          <cell r="D731" t="str">
            <v>A</v>
          </cell>
          <cell r="E731" t="str">
            <v>MO</v>
          </cell>
          <cell r="F731" t="str">
            <v>HRS</v>
          </cell>
          <cell r="G731">
            <v>99.79</v>
          </cell>
        </row>
        <row r="732">
          <cell r="B732" t="str">
            <v>11724</v>
          </cell>
          <cell r="C732" t="str">
            <v>EB Gas T&amp;R</v>
          </cell>
          <cell r="D732" t="str">
            <v>A</v>
          </cell>
          <cell r="E732" t="str">
            <v>MO-DT</v>
          </cell>
          <cell r="F732" t="str">
            <v>HRS</v>
          </cell>
          <cell r="G732">
            <v>99.79</v>
          </cell>
        </row>
        <row r="733">
          <cell r="B733" t="str">
            <v>11724</v>
          </cell>
          <cell r="C733" t="str">
            <v>EB Gas T&amp;R</v>
          </cell>
          <cell r="D733" t="str">
            <v>A</v>
          </cell>
          <cell r="E733" t="str">
            <v>MO-OT</v>
          </cell>
          <cell r="F733" t="str">
            <v>HRS</v>
          </cell>
          <cell r="G733">
            <v>99.79</v>
          </cell>
        </row>
        <row r="734">
          <cell r="B734" t="str">
            <v>11828</v>
          </cell>
          <cell r="C734" t="str">
            <v>EB GC Electric</v>
          </cell>
          <cell r="D734" t="str">
            <v>A</v>
          </cell>
          <cell r="E734" t="str">
            <v>CNSTDT</v>
          </cell>
          <cell r="F734" t="str">
            <v>HRS</v>
          </cell>
          <cell r="G734">
            <v>97.06</v>
          </cell>
        </row>
        <row r="735">
          <cell r="B735" t="str">
            <v>11828</v>
          </cell>
          <cell r="C735" t="str">
            <v>EB GC Electric</v>
          </cell>
          <cell r="D735" t="str">
            <v>A</v>
          </cell>
          <cell r="E735" t="str">
            <v>CNSTOT</v>
          </cell>
          <cell r="F735" t="str">
            <v>HRS</v>
          </cell>
          <cell r="G735">
            <v>97.06</v>
          </cell>
        </row>
        <row r="736">
          <cell r="B736" t="str">
            <v>11828</v>
          </cell>
          <cell r="C736" t="str">
            <v>EB GC Electric</v>
          </cell>
          <cell r="D736" t="str">
            <v>A</v>
          </cell>
          <cell r="E736" t="str">
            <v>CONSTR</v>
          </cell>
          <cell r="F736" t="str">
            <v>HRS</v>
          </cell>
          <cell r="G736">
            <v>97.06</v>
          </cell>
        </row>
        <row r="737">
          <cell r="B737" t="str">
            <v>11829</v>
          </cell>
          <cell r="C737" t="str">
            <v>EB GC Gas</v>
          </cell>
          <cell r="D737" t="str">
            <v>A</v>
          </cell>
          <cell r="E737" t="str">
            <v>CNSTDT</v>
          </cell>
          <cell r="F737" t="str">
            <v>HRS</v>
          </cell>
          <cell r="G737">
            <v>91.42</v>
          </cell>
        </row>
        <row r="738">
          <cell r="B738" t="str">
            <v>11829</v>
          </cell>
          <cell r="C738" t="str">
            <v>EB GC Gas</v>
          </cell>
          <cell r="D738" t="str">
            <v>A</v>
          </cell>
          <cell r="E738" t="str">
            <v>CNSTOT</v>
          </cell>
          <cell r="F738" t="str">
            <v>HRS</v>
          </cell>
          <cell r="G738">
            <v>91.42</v>
          </cell>
        </row>
        <row r="739">
          <cell r="B739" t="str">
            <v>11829</v>
          </cell>
          <cell r="C739" t="str">
            <v>EB GC Gas</v>
          </cell>
          <cell r="D739" t="str">
            <v>A</v>
          </cell>
          <cell r="E739" t="str">
            <v>CONSTR</v>
          </cell>
          <cell r="F739" t="str">
            <v>HRS</v>
          </cell>
          <cell r="G739">
            <v>91.42</v>
          </cell>
        </row>
        <row r="740">
          <cell r="B740" t="str">
            <v>10952</v>
          </cell>
          <cell r="C740" t="str">
            <v>EB M&amp;C Superintendent</v>
          </cell>
          <cell r="D740" t="str">
            <v>D</v>
          </cell>
          <cell r="E740" t="str">
            <v>DIVSPT</v>
          </cell>
          <cell r="F740" t="str">
            <v>HRS</v>
          </cell>
          <cell r="G740">
            <v>138.27</v>
          </cell>
        </row>
        <row r="741">
          <cell r="B741" t="str">
            <v>10952</v>
          </cell>
          <cell r="C741" t="str">
            <v>EB M&amp;C Superintendent</v>
          </cell>
          <cell r="D741" t="str">
            <v>D</v>
          </cell>
          <cell r="E741" t="str">
            <v>DVSPDT</v>
          </cell>
          <cell r="F741" t="str">
            <v>HRS</v>
          </cell>
          <cell r="G741">
            <v>138.27</v>
          </cell>
        </row>
        <row r="742">
          <cell r="B742" t="str">
            <v>10952</v>
          </cell>
          <cell r="C742" t="str">
            <v>EB M&amp;C Superintendent</v>
          </cell>
          <cell r="D742" t="str">
            <v>D</v>
          </cell>
          <cell r="E742" t="str">
            <v>DVSPOT</v>
          </cell>
          <cell r="F742" t="str">
            <v>HRS</v>
          </cell>
          <cell r="G742">
            <v>138.27</v>
          </cell>
        </row>
        <row r="743">
          <cell r="B743" t="str">
            <v>12346</v>
          </cell>
          <cell r="C743" t="str">
            <v>EB M&amp;C Support Services</v>
          </cell>
          <cell r="D743" t="str">
            <v>A</v>
          </cell>
          <cell r="E743" t="str">
            <v>ADM-DT</v>
          </cell>
          <cell r="F743" t="str">
            <v>HRS</v>
          </cell>
          <cell r="G743">
            <v>55.28</v>
          </cell>
        </row>
        <row r="744">
          <cell r="B744" t="str">
            <v>12346</v>
          </cell>
          <cell r="C744" t="str">
            <v>EB M&amp;C Support Services</v>
          </cell>
          <cell r="D744" t="str">
            <v>A</v>
          </cell>
          <cell r="E744" t="str">
            <v>ADM-OT</v>
          </cell>
          <cell r="F744" t="str">
            <v>HRS</v>
          </cell>
          <cell r="G744">
            <v>55.28</v>
          </cell>
        </row>
        <row r="745">
          <cell r="B745" t="str">
            <v>12346</v>
          </cell>
          <cell r="C745" t="str">
            <v>EB M&amp;C Support Services</v>
          </cell>
          <cell r="D745" t="str">
            <v>A</v>
          </cell>
          <cell r="E745" t="str">
            <v>ADMIN</v>
          </cell>
          <cell r="F745" t="str">
            <v>HRS</v>
          </cell>
          <cell r="G745">
            <v>55.28</v>
          </cell>
        </row>
        <row r="746">
          <cell r="B746" t="str">
            <v>11716</v>
          </cell>
          <cell r="C746" t="str">
            <v>EB Mapping</v>
          </cell>
          <cell r="D746" t="str">
            <v>A</v>
          </cell>
          <cell r="E746" t="str">
            <v>ENGMAP</v>
          </cell>
          <cell r="F746" t="str">
            <v>HRS</v>
          </cell>
          <cell r="G746">
            <v>73.83</v>
          </cell>
        </row>
        <row r="747">
          <cell r="B747" t="str">
            <v>11716</v>
          </cell>
          <cell r="C747" t="str">
            <v>EB Mapping</v>
          </cell>
          <cell r="D747" t="str">
            <v>A</v>
          </cell>
          <cell r="E747" t="str">
            <v>ENGMPD</v>
          </cell>
          <cell r="F747" t="str">
            <v>HRS</v>
          </cell>
          <cell r="G747">
            <v>73.84</v>
          </cell>
        </row>
        <row r="748">
          <cell r="B748" t="str">
            <v>11716</v>
          </cell>
          <cell r="C748" t="str">
            <v>EB Mapping</v>
          </cell>
          <cell r="D748" t="str">
            <v>A</v>
          </cell>
          <cell r="E748" t="str">
            <v>ENGMPO</v>
          </cell>
          <cell r="F748" t="str">
            <v>HRS</v>
          </cell>
          <cell r="G748">
            <v>73.83</v>
          </cell>
        </row>
        <row r="749">
          <cell r="B749" t="str">
            <v>11703</v>
          </cell>
          <cell r="C749" t="str">
            <v>EB Meter Reading</v>
          </cell>
          <cell r="D749" t="str">
            <v>A</v>
          </cell>
          <cell r="E749" t="str">
            <v>METER</v>
          </cell>
          <cell r="F749" t="str">
            <v>HRS</v>
          </cell>
          <cell r="G749">
            <v>54.6</v>
          </cell>
        </row>
        <row r="750">
          <cell r="B750" t="str">
            <v>11703</v>
          </cell>
          <cell r="C750" t="str">
            <v>EB Meter Reading</v>
          </cell>
          <cell r="D750" t="str">
            <v>A</v>
          </cell>
          <cell r="E750" t="str">
            <v>MTRDT</v>
          </cell>
          <cell r="F750" t="str">
            <v>HRS</v>
          </cell>
          <cell r="G750">
            <v>54.67</v>
          </cell>
        </row>
        <row r="751">
          <cell r="B751" t="str">
            <v>11703</v>
          </cell>
          <cell r="C751" t="str">
            <v>EB Meter Reading</v>
          </cell>
          <cell r="D751" t="str">
            <v>A</v>
          </cell>
          <cell r="E751" t="str">
            <v>MTROT</v>
          </cell>
          <cell r="F751" t="str">
            <v>HRS</v>
          </cell>
          <cell r="G751">
            <v>54.6</v>
          </cell>
        </row>
        <row r="752">
          <cell r="B752" t="str">
            <v>11718</v>
          </cell>
          <cell r="C752" t="str">
            <v>EB Service Planning</v>
          </cell>
          <cell r="D752" t="str">
            <v>A</v>
          </cell>
          <cell r="E752" t="str">
            <v>MANAGE</v>
          </cell>
          <cell r="F752" t="str">
            <v>HRS</v>
          </cell>
          <cell r="G752">
            <v>156.59</v>
          </cell>
        </row>
        <row r="753">
          <cell r="B753" t="str">
            <v>11718</v>
          </cell>
          <cell r="C753" t="str">
            <v>EB Service Planning</v>
          </cell>
          <cell r="D753" t="str">
            <v>A</v>
          </cell>
          <cell r="E753" t="str">
            <v>MGMTOT</v>
          </cell>
          <cell r="F753" t="str">
            <v>HRS</v>
          </cell>
          <cell r="G753">
            <v>156.59</v>
          </cell>
        </row>
        <row r="754">
          <cell r="B754" t="str">
            <v>10266</v>
          </cell>
          <cell r="C754" t="str">
            <v>EC Direct Assess TM (Ext.Corr Assess Tm)</v>
          </cell>
          <cell r="D754" t="str">
            <v>A</v>
          </cell>
          <cell r="E754" t="str">
            <v>CORRSN</v>
          </cell>
          <cell r="F754" t="str">
            <v>HRS</v>
          </cell>
          <cell r="G754">
            <v>96.01</v>
          </cell>
        </row>
        <row r="755">
          <cell r="B755" t="str">
            <v>10266</v>
          </cell>
          <cell r="C755" t="str">
            <v>EC Direct Assess TM (Ext.Corr Assess Tm)</v>
          </cell>
          <cell r="D755" t="str">
            <v>A</v>
          </cell>
          <cell r="E755" t="str">
            <v>CRSNOT</v>
          </cell>
          <cell r="F755" t="str">
            <v>HRS</v>
          </cell>
          <cell r="G755">
            <v>96.01</v>
          </cell>
        </row>
        <row r="756">
          <cell r="B756" t="str">
            <v>12782</v>
          </cell>
          <cell r="C756" t="str">
            <v>ECCO Director</v>
          </cell>
          <cell r="D756" t="str">
            <v>D</v>
          </cell>
          <cell r="E756" t="str">
            <v>PRJMGT</v>
          </cell>
          <cell r="F756" t="str">
            <v>HRS</v>
          </cell>
          <cell r="G756">
            <v>101.83</v>
          </cell>
        </row>
        <row r="757">
          <cell r="B757" t="str">
            <v>11064</v>
          </cell>
          <cell r="C757" t="str">
            <v>ED AMI Integration</v>
          </cell>
          <cell r="D757" t="str">
            <v>D</v>
          </cell>
          <cell r="E757" t="str">
            <v>DIVSPT</v>
          </cell>
          <cell r="F757" t="str">
            <v>HRS</v>
          </cell>
          <cell r="G757">
            <v>184.33</v>
          </cell>
        </row>
        <row r="758">
          <cell r="B758" t="str">
            <v>11064</v>
          </cell>
          <cell r="C758" t="str">
            <v>ED AMI Integration</v>
          </cell>
          <cell r="D758" t="str">
            <v>D</v>
          </cell>
          <cell r="E758" t="str">
            <v>DVSPOT</v>
          </cell>
          <cell r="F758" t="str">
            <v>HRS</v>
          </cell>
          <cell r="G758">
            <v>184.33</v>
          </cell>
        </row>
        <row r="759">
          <cell r="B759" t="str">
            <v>12823</v>
          </cell>
          <cell r="C759" t="str">
            <v>ED Entry Engineer Program</v>
          </cell>
          <cell r="D759" t="str">
            <v>D</v>
          </cell>
          <cell r="E759" t="str">
            <v>ENGMAP</v>
          </cell>
          <cell r="F759" t="str">
            <v>HRS</v>
          </cell>
          <cell r="G759">
            <v>60.47</v>
          </cell>
        </row>
        <row r="760">
          <cell r="B760" t="str">
            <v>12812</v>
          </cell>
          <cell r="C760" t="str">
            <v>E-Learning Initiative</v>
          </cell>
          <cell r="D760" t="str">
            <v>B</v>
          </cell>
          <cell r="E760" t="str">
            <v>ELEARN</v>
          </cell>
          <cell r="F760" t="str">
            <v>USD</v>
          </cell>
          <cell r="G760">
            <v>1</v>
          </cell>
        </row>
        <row r="761">
          <cell r="B761" t="str">
            <v>11200</v>
          </cell>
          <cell r="C761" t="str">
            <v>Electric Asset Life Cycle Planning Mgr</v>
          </cell>
          <cell r="D761" t="str">
            <v>D</v>
          </cell>
          <cell r="E761" t="str">
            <v>MANAGE</v>
          </cell>
          <cell r="F761" t="str">
            <v>HRS</v>
          </cell>
          <cell r="G761">
            <v>111.29</v>
          </cell>
        </row>
        <row r="762">
          <cell r="B762" t="str">
            <v>13549</v>
          </cell>
          <cell r="C762" t="str">
            <v>Electric Dist Plng Bay Area Engineering</v>
          </cell>
          <cell r="D762" t="str">
            <v>A</v>
          </cell>
          <cell r="E762" t="str">
            <v>ENGMAP</v>
          </cell>
          <cell r="F762" t="str">
            <v>HRS</v>
          </cell>
          <cell r="G762">
            <v>99.5</v>
          </cell>
        </row>
        <row r="763">
          <cell r="B763" t="str">
            <v>13549</v>
          </cell>
          <cell r="C763" t="str">
            <v>Electric Dist Plng Bay Area Engineering</v>
          </cell>
          <cell r="D763" t="str">
            <v>A</v>
          </cell>
          <cell r="E763" t="str">
            <v>ENGMPD</v>
          </cell>
          <cell r="F763" t="str">
            <v>HRS</v>
          </cell>
          <cell r="G763">
            <v>99.51</v>
          </cell>
        </row>
        <row r="764">
          <cell r="B764" t="str">
            <v>13549</v>
          </cell>
          <cell r="C764" t="str">
            <v>Electric Dist Plng Bay Area Engineering</v>
          </cell>
          <cell r="D764" t="str">
            <v>A</v>
          </cell>
          <cell r="E764" t="str">
            <v>ENGMPO</v>
          </cell>
          <cell r="F764" t="str">
            <v>HRS</v>
          </cell>
          <cell r="G764">
            <v>99.57</v>
          </cell>
        </row>
        <row r="765">
          <cell r="B765" t="str">
            <v>13550</v>
          </cell>
          <cell r="C765" t="str">
            <v>Electric Dist Plng Non-Bay Area Engr</v>
          </cell>
          <cell r="D765" t="str">
            <v>A</v>
          </cell>
          <cell r="E765" t="str">
            <v>ENGMAP</v>
          </cell>
          <cell r="F765" t="str">
            <v>HRS</v>
          </cell>
          <cell r="G765">
            <v>103.31</v>
          </cell>
        </row>
        <row r="766">
          <cell r="B766" t="str">
            <v>13550</v>
          </cell>
          <cell r="C766" t="str">
            <v>Electric Dist Plng Non-Bay Area Engr</v>
          </cell>
          <cell r="D766" t="str">
            <v>A</v>
          </cell>
          <cell r="E766" t="str">
            <v>ENGMPD</v>
          </cell>
          <cell r="F766" t="str">
            <v>HRS</v>
          </cell>
          <cell r="G766">
            <v>103.32</v>
          </cell>
        </row>
        <row r="767">
          <cell r="B767" t="str">
            <v>13550</v>
          </cell>
          <cell r="C767" t="str">
            <v>Electric Dist Plng Non-Bay Area Engr</v>
          </cell>
          <cell r="D767" t="str">
            <v>A</v>
          </cell>
          <cell r="E767" t="str">
            <v>ENGMPO</v>
          </cell>
          <cell r="F767" t="str">
            <v>HRS</v>
          </cell>
          <cell r="G767">
            <v>103.28</v>
          </cell>
        </row>
        <row r="768">
          <cell r="B768" t="str">
            <v>11134</v>
          </cell>
          <cell r="C768" t="str">
            <v>Electric Energy Del System Eng Director</v>
          </cell>
          <cell r="D768" t="str">
            <v>D</v>
          </cell>
          <cell r="E768" t="str">
            <v>MANAGE</v>
          </cell>
          <cell r="F768" t="str">
            <v>HRS</v>
          </cell>
          <cell r="G768">
            <v>561.39</v>
          </cell>
        </row>
        <row r="769">
          <cell r="B769" t="str">
            <v>12817</v>
          </cell>
          <cell r="C769" t="str">
            <v>Electric Ops &amp; Engineering Lead Director</v>
          </cell>
          <cell r="D769" t="str">
            <v>D</v>
          </cell>
          <cell r="E769" t="str">
            <v>PGMADM</v>
          </cell>
          <cell r="F769" t="str">
            <v>HRS</v>
          </cell>
          <cell r="G769">
            <v>148.23</v>
          </cell>
        </row>
        <row r="770">
          <cell r="B770" t="str">
            <v>12704</v>
          </cell>
          <cell r="C770" t="str">
            <v>Electric Portfolio Optimization</v>
          </cell>
          <cell r="D770" t="str">
            <v>B</v>
          </cell>
          <cell r="E770" t="str">
            <v>TRADE</v>
          </cell>
          <cell r="F770" t="str">
            <v>HRS</v>
          </cell>
          <cell r="G770">
            <v>97.78</v>
          </cell>
        </row>
        <row r="771">
          <cell r="B771" t="str">
            <v>12702</v>
          </cell>
          <cell r="C771" t="str">
            <v>Electric Portfolio Strategy and Trading</v>
          </cell>
          <cell r="D771" t="str">
            <v>B</v>
          </cell>
          <cell r="E771" t="str">
            <v>TRADE</v>
          </cell>
          <cell r="F771" t="str">
            <v>HRS</v>
          </cell>
          <cell r="G771">
            <v>102.87</v>
          </cell>
        </row>
        <row r="772">
          <cell r="B772" t="str">
            <v>12165</v>
          </cell>
          <cell r="C772" t="str">
            <v>Electric Power Contracts</v>
          </cell>
          <cell r="D772" t="str">
            <v>B</v>
          </cell>
          <cell r="E772" t="str">
            <v>ANLYST</v>
          </cell>
          <cell r="F772" t="str">
            <v>HRS</v>
          </cell>
          <cell r="G772">
            <v>102.85</v>
          </cell>
        </row>
        <row r="773">
          <cell r="B773" t="str">
            <v>12164</v>
          </cell>
          <cell r="C773" t="str">
            <v>Electric Power Settlements</v>
          </cell>
          <cell r="D773" t="str">
            <v>B</v>
          </cell>
          <cell r="E773" t="str">
            <v>ANLYST</v>
          </cell>
          <cell r="F773" t="str">
            <v>HRS</v>
          </cell>
          <cell r="G773">
            <v>84.34</v>
          </cell>
        </row>
        <row r="774">
          <cell r="B774" t="str">
            <v>10786</v>
          </cell>
          <cell r="C774" t="str">
            <v>Electric Power Trading</v>
          </cell>
          <cell r="D774" t="str">
            <v>B</v>
          </cell>
          <cell r="E774" t="str">
            <v>TRADE</v>
          </cell>
          <cell r="F774" t="str">
            <v>HRS</v>
          </cell>
          <cell r="G774">
            <v>76.72</v>
          </cell>
        </row>
        <row r="775">
          <cell r="B775" t="str">
            <v>12593</v>
          </cell>
          <cell r="C775" t="str">
            <v>Electric Quantitative Analysis</v>
          </cell>
          <cell r="D775" t="str">
            <v>B</v>
          </cell>
          <cell r="E775" t="str">
            <v>ANLYST</v>
          </cell>
          <cell r="F775" t="str">
            <v>HRS</v>
          </cell>
          <cell r="G775">
            <v>108.77</v>
          </cell>
        </row>
        <row r="776">
          <cell r="B776" t="str">
            <v>12887</v>
          </cell>
          <cell r="C776" t="str">
            <v>Electric Resource Procurement</v>
          </cell>
          <cell r="D776" t="str">
            <v>B</v>
          </cell>
          <cell r="E776" t="str">
            <v>MANAGE</v>
          </cell>
          <cell r="F776" t="str">
            <v>HRS</v>
          </cell>
          <cell r="G776">
            <v>96.32</v>
          </cell>
        </row>
        <row r="777">
          <cell r="B777" t="str">
            <v>10480</v>
          </cell>
          <cell r="C777" t="str">
            <v>Electric System Operations Director</v>
          </cell>
          <cell r="D777" t="str">
            <v>D</v>
          </cell>
          <cell r="E777" t="str">
            <v>MANAGE</v>
          </cell>
          <cell r="F777" t="str">
            <v>HRS</v>
          </cell>
          <cell r="G777">
            <v>103.48</v>
          </cell>
        </row>
        <row r="778">
          <cell r="B778" t="str">
            <v>10955</v>
          </cell>
          <cell r="C778" t="str">
            <v>Electric Transm. Rates-FERC</v>
          </cell>
          <cell r="D778" t="str">
            <v>B</v>
          </cell>
          <cell r="E778" t="str">
            <v>ANLYST</v>
          </cell>
          <cell r="F778" t="str">
            <v>HRS</v>
          </cell>
          <cell r="G778">
            <v>130.05</v>
          </cell>
        </row>
        <row r="779">
          <cell r="B779" t="str">
            <v>11175</v>
          </cell>
          <cell r="C779" t="str">
            <v>Emergency &amp; Technical Services</v>
          </cell>
          <cell r="D779" t="str">
            <v>A</v>
          </cell>
          <cell r="E779" t="str">
            <v>CNSLTG</v>
          </cell>
          <cell r="F779" t="str">
            <v>HRS</v>
          </cell>
          <cell r="G779">
            <v>86</v>
          </cell>
        </row>
        <row r="780">
          <cell r="B780" t="str">
            <v>10891</v>
          </cell>
          <cell r="C780" t="str">
            <v>Employee Safety</v>
          </cell>
          <cell r="D780" t="str">
            <v>D</v>
          </cell>
          <cell r="E780" t="str">
            <v>MANAGE</v>
          </cell>
          <cell r="F780" t="str">
            <v>HRS</v>
          </cell>
          <cell r="G780">
            <v>97.45</v>
          </cell>
        </row>
        <row r="781">
          <cell r="B781" t="str">
            <v>10514</v>
          </cell>
          <cell r="C781" t="str">
            <v>Energy Delivery Senior Vice President</v>
          </cell>
          <cell r="D781" t="str">
            <v>D</v>
          </cell>
          <cell r="E781" t="str">
            <v>PGMADM</v>
          </cell>
          <cell r="F781" t="str">
            <v>HRS</v>
          </cell>
          <cell r="G781">
            <v>219.9</v>
          </cell>
        </row>
        <row r="782">
          <cell r="B782" t="str">
            <v>10368</v>
          </cell>
          <cell r="C782" t="str">
            <v>Engineering Records</v>
          </cell>
          <cell r="D782" t="str">
            <v>E</v>
          </cell>
          <cell r="E782" t="str">
            <v>RCDMGT</v>
          </cell>
          <cell r="F782" t="str">
            <v>HRS</v>
          </cell>
          <cell r="G782">
            <v>60.96</v>
          </cell>
        </row>
        <row r="783">
          <cell r="B783" t="str">
            <v>10408</v>
          </cell>
          <cell r="C783" t="str">
            <v>Enrgy Revenue Requirements</v>
          </cell>
          <cell r="D783" t="str">
            <v>B</v>
          </cell>
          <cell r="E783" t="str">
            <v>REGSVC</v>
          </cell>
          <cell r="F783" t="str">
            <v>HRS</v>
          </cell>
          <cell r="G783">
            <v>98.37</v>
          </cell>
        </row>
        <row r="784">
          <cell r="B784" t="str">
            <v>12632</v>
          </cell>
          <cell r="C784" t="str">
            <v>Environmental Compl Support HzWste &amp; HSP</v>
          </cell>
          <cell r="D784" t="str">
            <v>A</v>
          </cell>
          <cell r="E784" t="str">
            <v>HZRDWS</v>
          </cell>
          <cell r="F784" t="str">
            <v>HRS</v>
          </cell>
          <cell r="G784">
            <v>104.72</v>
          </cell>
        </row>
        <row r="785">
          <cell r="B785" t="str">
            <v>12634</v>
          </cell>
          <cell r="C785" t="str">
            <v>Environmental Field Service</v>
          </cell>
          <cell r="D785" t="str">
            <v>A</v>
          </cell>
          <cell r="E785" t="str">
            <v>ENVSVC</v>
          </cell>
          <cell r="F785" t="str">
            <v>HRS</v>
          </cell>
          <cell r="G785">
            <v>106.69</v>
          </cell>
        </row>
        <row r="786">
          <cell r="B786" t="str">
            <v>12636</v>
          </cell>
          <cell r="C786" t="str">
            <v>Environmental Policy</v>
          </cell>
          <cell r="D786" t="str">
            <v>B</v>
          </cell>
          <cell r="E786" t="str">
            <v>ENVPLN</v>
          </cell>
          <cell r="F786" t="str">
            <v>HRS</v>
          </cell>
          <cell r="G786">
            <v>119.1</v>
          </cell>
        </row>
        <row r="787">
          <cell r="B787" t="str">
            <v>12637</v>
          </cell>
          <cell r="C787" t="str">
            <v>Environmental Quality Assurance</v>
          </cell>
          <cell r="D787" t="str">
            <v>B</v>
          </cell>
          <cell r="E787" t="str">
            <v>ENVAUD</v>
          </cell>
          <cell r="F787" t="str">
            <v>HRS</v>
          </cell>
          <cell r="G787">
            <v>156.45</v>
          </cell>
        </row>
        <row r="788">
          <cell r="B788" t="str">
            <v>12635</v>
          </cell>
          <cell r="C788" t="str">
            <v>Environmental Site Remediation</v>
          </cell>
          <cell r="D788" t="str">
            <v>A</v>
          </cell>
          <cell r="E788" t="str">
            <v>ENVSIT</v>
          </cell>
          <cell r="F788" t="str">
            <v>HRS</v>
          </cell>
          <cell r="G788">
            <v>114.53</v>
          </cell>
        </row>
        <row r="789">
          <cell r="B789" t="str">
            <v>10449</v>
          </cell>
          <cell r="C789" t="str">
            <v>Environmental Support and Services</v>
          </cell>
          <cell r="D789" t="str">
            <v>D</v>
          </cell>
          <cell r="E789" t="str">
            <v>MANAGE</v>
          </cell>
          <cell r="F789" t="str">
            <v>HRS</v>
          </cell>
          <cell r="G789">
            <v>106.47</v>
          </cell>
        </row>
        <row r="790">
          <cell r="B790" t="str">
            <v>12633</v>
          </cell>
          <cell r="C790" t="str">
            <v>Environmental Support to CGT</v>
          </cell>
          <cell r="D790" t="str">
            <v>A</v>
          </cell>
          <cell r="E790" t="str">
            <v>ENVCGT</v>
          </cell>
          <cell r="F790" t="str">
            <v>HRS</v>
          </cell>
          <cell r="G790">
            <v>137.9</v>
          </cell>
        </row>
        <row r="791">
          <cell r="B791" t="str">
            <v>12682</v>
          </cell>
          <cell r="C791" t="str">
            <v>Envtl Compliance Plan Preparation</v>
          </cell>
          <cell r="D791" t="str">
            <v>A</v>
          </cell>
          <cell r="E791" t="str">
            <v>ENV-CS</v>
          </cell>
          <cell r="F791" t="str">
            <v>HRS</v>
          </cell>
          <cell r="G791">
            <v>122.77</v>
          </cell>
        </row>
        <row r="792">
          <cell r="B792" t="str">
            <v>10484</v>
          </cell>
          <cell r="C792" t="str">
            <v>ESO - EMS/Technical Operations</v>
          </cell>
          <cell r="D792" t="str">
            <v>A</v>
          </cell>
          <cell r="E792" t="str">
            <v>OPERSV</v>
          </cell>
          <cell r="F792" t="str">
            <v>HRS</v>
          </cell>
          <cell r="G792">
            <v>98.43</v>
          </cell>
        </row>
        <row r="793">
          <cell r="B793" t="str">
            <v>10483</v>
          </cell>
          <cell r="C793" t="str">
            <v>ESO - Operations Engineering</v>
          </cell>
          <cell r="D793" t="str">
            <v>A</v>
          </cell>
          <cell r="E793" t="str">
            <v>OPERSV</v>
          </cell>
          <cell r="F793" t="str">
            <v>HRS</v>
          </cell>
          <cell r="G793">
            <v>80.34</v>
          </cell>
        </row>
        <row r="794">
          <cell r="B794" t="str">
            <v>10481</v>
          </cell>
          <cell r="C794" t="str">
            <v>ESO - Transmission Operations Center</v>
          </cell>
          <cell r="D794" t="str">
            <v>A</v>
          </cell>
          <cell r="E794" t="str">
            <v>GRIDOP</v>
          </cell>
          <cell r="F794" t="str">
            <v>HRS</v>
          </cell>
          <cell r="G794">
            <v>94.14</v>
          </cell>
        </row>
        <row r="795">
          <cell r="B795" t="str">
            <v>10267</v>
          </cell>
          <cell r="C795" t="str">
            <v>Estimating</v>
          </cell>
          <cell r="D795" t="str">
            <v>A</v>
          </cell>
          <cell r="E795" t="str">
            <v>ESTMDT</v>
          </cell>
          <cell r="F795" t="str">
            <v>HRS</v>
          </cell>
          <cell r="G795">
            <v>101.99</v>
          </cell>
        </row>
        <row r="796">
          <cell r="B796" t="str">
            <v>10267</v>
          </cell>
          <cell r="C796" t="str">
            <v>Estimating</v>
          </cell>
          <cell r="D796" t="str">
            <v>A</v>
          </cell>
          <cell r="E796" t="str">
            <v>ESTMOT</v>
          </cell>
          <cell r="F796" t="str">
            <v>HRS</v>
          </cell>
          <cell r="G796">
            <v>101.98</v>
          </cell>
        </row>
        <row r="797">
          <cell r="B797" t="str">
            <v>10267</v>
          </cell>
          <cell r="C797" t="str">
            <v>Estimating</v>
          </cell>
          <cell r="D797" t="str">
            <v>A</v>
          </cell>
          <cell r="E797" t="str">
            <v>ESTSVC</v>
          </cell>
          <cell r="F797" t="str">
            <v>HRS</v>
          </cell>
          <cell r="G797">
            <v>101.98</v>
          </cell>
        </row>
        <row r="798">
          <cell r="B798" t="str">
            <v>12922</v>
          </cell>
          <cell r="C798" t="str">
            <v>Estimating and Mapping Director</v>
          </cell>
          <cell r="D798" t="str">
            <v>D</v>
          </cell>
          <cell r="E798" t="str">
            <v>MANAGE</v>
          </cell>
          <cell r="F798" t="str">
            <v>HRS</v>
          </cell>
          <cell r="G798">
            <v>107.07</v>
          </cell>
        </row>
        <row r="799">
          <cell r="B799" t="str">
            <v>11126</v>
          </cell>
          <cell r="C799" t="str">
            <v>Estimating Support</v>
          </cell>
          <cell r="D799" t="str">
            <v>D</v>
          </cell>
          <cell r="E799" t="str">
            <v>MANAGE</v>
          </cell>
          <cell r="F799" t="str">
            <v>HRS</v>
          </cell>
          <cell r="G799">
            <v>111.94</v>
          </cell>
        </row>
        <row r="800">
          <cell r="B800" t="str">
            <v>10467</v>
          </cell>
          <cell r="C800" t="str">
            <v>ETM Technical Support - Blocked</v>
          </cell>
          <cell r="D800" t="str">
            <v>A</v>
          </cell>
          <cell r="E800" t="str">
            <v>MO</v>
          </cell>
          <cell r="F800" t="str">
            <v>HRS</v>
          </cell>
          <cell r="G800">
            <v>94.61</v>
          </cell>
        </row>
        <row r="801">
          <cell r="B801" t="str">
            <v>10467</v>
          </cell>
          <cell r="C801" t="str">
            <v>ETM Technical Support - Blocked</v>
          </cell>
          <cell r="D801" t="str">
            <v>A</v>
          </cell>
          <cell r="E801" t="str">
            <v>MO-OT</v>
          </cell>
          <cell r="F801" t="str">
            <v>HRS</v>
          </cell>
          <cell r="G801">
            <v>94.54</v>
          </cell>
        </row>
        <row r="802">
          <cell r="B802" t="str">
            <v>11617</v>
          </cell>
          <cell r="C802" t="str">
            <v>EX Auberry Maintenance Foreman</v>
          </cell>
          <cell r="D802" t="str">
            <v>A</v>
          </cell>
          <cell r="E802" t="str">
            <v>MAINT</v>
          </cell>
          <cell r="F802" t="str">
            <v>HRS</v>
          </cell>
          <cell r="G802">
            <v>93.55</v>
          </cell>
        </row>
        <row r="803">
          <cell r="B803" t="str">
            <v>11616</v>
          </cell>
          <cell r="C803" t="str">
            <v>EX Auberry Technical Foreman</v>
          </cell>
          <cell r="D803" t="str">
            <v>A</v>
          </cell>
          <cell r="E803" t="str">
            <v>MAINT</v>
          </cell>
          <cell r="F803" t="str">
            <v>HRS</v>
          </cell>
          <cell r="G803">
            <v>91.21</v>
          </cell>
        </row>
        <row r="804">
          <cell r="B804" t="str">
            <v>11599</v>
          </cell>
          <cell r="C804" t="str">
            <v>EX Butte Generation Spvsr</v>
          </cell>
          <cell r="D804" t="str">
            <v>A</v>
          </cell>
          <cell r="E804" t="str">
            <v>PWRPRD</v>
          </cell>
          <cell r="F804" t="str">
            <v>HRS</v>
          </cell>
          <cell r="G804">
            <v>101.11</v>
          </cell>
        </row>
        <row r="805">
          <cell r="B805" t="str">
            <v>12591</v>
          </cell>
          <cell r="C805" t="str">
            <v>EX Caribou Generation Supervisor</v>
          </cell>
          <cell r="D805" t="str">
            <v>A</v>
          </cell>
          <cell r="E805" t="str">
            <v>PWRPRD</v>
          </cell>
          <cell r="F805" t="str">
            <v>HRS</v>
          </cell>
          <cell r="G805">
            <v>103.15</v>
          </cell>
        </row>
        <row r="806">
          <cell r="B806" t="str">
            <v>11733</v>
          </cell>
          <cell r="C806" t="str">
            <v>EX Central Hydro Hydrographers</v>
          </cell>
          <cell r="D806" t="str">
            <v>A</v>
          </cell>
          <cell r="E806" t="str">
            <v>CLDSEE</v>
          </cell>
          <cell r="F806" t="str">
            <v>HRS</v>
          </cell>
          <cell r="G806">
            <v>111.9</v>
          </cell>
        </row>
        <row r="807">
          <cell r="B807" t="str">
            <v>11733</v>
          </cell>
          <cell r="C807" t="str">
            <v>EX Central Hydro Hydrographers</v>
          </cell>
          <cell r="D807" t="str">
            <v>A</v>
          </cell>
          <cell r="E807" t="str">
            <v>WTRMGT</v>
          </cell>
          <cell r="F807" t="str">
            <v>HRS</v>
          </cell>
          <cell r="G807">
            <v>112.14</v>
          </cell>
        </row>
        <row r="808">
          <cell r="B808" t="str">
            <v>11619</v>
          </cell>
          <cell r="C808" t="str">
            <v>EX Crane Vly/San Joaquin Gen Supvsr</v>
          </cell>
          <cell r="D808" t="str">
            <v>A</v>
          </cell>
          <cell r="E808" t="str">
            <v>PWRPRD</v>
          </cell>
          <cell r="F808" t="str">
            <v>HRS</v>
          </cell>
          <cell r="G808">
            <v>84.57</v>
          </cell>
        </row>
        <row r="809">
          <cell r="B809" t="str">
            <v>11601</v>
          </cell>
          <cell r="C809" t="str">
            <v>EX DeSabla Technical Foreman</v>
          </cell>
          <cell r="D809" t="str">
            <v>A</v>
          </cell>
          <cell r="E809" t="str">
            <v>MAINT</v>
          </cell>
          <cell r="F809" t="str">
            <v>HRS</v>
          </cell>
          <cell r="G809">
            <v>93.65</v>
          </cell>
        </row>
        <row r="810">
          <cell r="B810" t="str">
            <v>11606</v>
          </cell>
          <cell r="C810" t="str">
            <v>EX Drum Generation Spvsr</v>
          </cell>
          <cell r="D810" t="str">
            <v>A</v>
          </cell>
          <cell r="E810" t="str">
            <v>PWRPRD</v>
          </cell>
          <cell r="F810" t="str">
            <v>HRS</v>
          </cell>
          <cell r="G810">
            <v>112.74</v>
          </cell>
        </row>
        <row r="811">
          <cell r="B811" t="str">
            <v>11608</v>
          </cell>
          <cell r="C811" t="str">
            <v>EX Drum Maintenance Spvsr</v>
          </cell>
          <cell r="D811" t="str">
            <v>A</v>
          </cell>
          <cell r="E811" t="str">
            <v>MAINT</v>
          </cell>
          <cell r="F811" t="str">
            <v>HRS</v>
          </cell>
          <cell r="G811">
            <v>89.68</v>
          </cell>
        </row>
        <row r="812">
          <cell r="B812" t="str">
            <v>11607</v>
          </cell>
          <cell r="C812" t="str">
            <v>EX Drum Technical Foreman</v>
          </cell>
          <cell r="D812" t="str">
            <v>A</v>
          </cell>
          <cell r="E812" t="str">
            <v>MAINT</v>
          </cell>
          <cell r="F812" t="str">
            <v>HRS</v>
          </cell>
          <cell r="G812">
            <v>110.69</v>
          </cell>
        </row>
        <row r="813">
          <cell r="B813" t="str">
            <v>11623</v>
          </cell>
          <cell r="C813" t="str">
            <v>EX Helms Mtce Foreman</v>
          </cell>
          <cell r="D813" t="str">
            <v>A</v>
          </cell>
          <cell r="E813" t="str">
            <v>MAINT</v>
          </cell>
          <cell r="F813" t="str">
            <v>HRS</v>
          </cell>
          <cell r="G813">
            <v>121.25</v>
          </cell>
        </row>
        <row r="814">
          <cell r="B814" t="str">
            <v>11622</v>
          </cell>
          <cell r="C814" t="str">
            <v>EX Helms PH Foreman</v>
          </cell>
          <cell r="D814" t="str">
            <v>A</v>
          </cell>
          <cell r="E814" t="str">
            <v>OPERSV</v>
          </cell>
          <cell r="F814" t="str">
            <v>HRS</v>
          </cell>
          <cell r="G814">
            <v>109.13</v>
          </cell>
        </row>
        <row r="815">
          <cell r="B815" t="str">
            <v>11732</v>
          </cell>
          <cell r="C815" t="str">
            <v>EX KCV Crane Hydrographer</v>
          </cell>
          <cell r="D815" t="str">
            <v>A</v>
          </cell>
          <cell r="E815" t="str">
            <v>WTRMGT</v>
          </cell>
          <cell r="F815" t="str">
            <v>HRS</v>
          </cell>
          <cell r="G815">
            <v>82.14</v>
          </cell>
        </row>
        <row r="816">
          <cell r="B816" t="str">
            <v>11618</v>
          </cell>
          <cell r="C816" t="str">
            <v>EX Kings River Generation Supervisor</v>
          </cell>
          <cell r="D816" t="str">
            <v>A</v>
          </cell>
          <cell r="E816" t="str">
            <v>PWRPRD</v>
          </cell>
          <cell r="F816" t="str">
            <v>HRS</v>
          </cell>
          <cell r="G816">
            <v>107.12</v>
          </cell>
        </row>
        <row r="817">
          <cell r="B817" t="str">
            <v>11624</v>
          </cell>
          <cell r="C817" t="str">
            <v>EX Maintenance Specialists</v>
          </cell>
          <cell r="D817" t="str">
            <v>A</v>
          </cell>
          <cell r="E817" t="str">
            <v>MAINT</v>
          </cell>
          <cell r="F817" t="str">
            <v>HRS</v>
          </cell>
          <cell r="G817">
            <v>88.74</v>
          </cell>
        </row>
        <row r="818">
          <cell r="B818" t="str">
            <v>11730</v>
          </cell>
          <cell r="C818" t="str">
            <v>EX Northern Water Mgmt</v>
          </cell>
          <cell r="D818" t="str">
            <v>A</v>
          </cell>
          <cell r="E818" t="str">
            <v>CLDSEE</v>
          </cell>
          <cell r="F818" t="str">
            <v>HRS</v>
          </cell>
          <cell r="G818">
            <v>107.92</v>
          </cell>
        </row>
        <row r="819">
          <cell r="B819" t="str">
            <v>11730</v>
          </cell>
          <cell r="C819" t="str">
            <v>EX Northern Water Mgmt</v>
          </cell>
          <cell r="D819" t="str">
            <v>A</v>
          </cell>
          <cell r="E819" t="str">
            <v>WTRMGT</v>
          </cell>
          <cell r="F819" t="str">
            <v>HRS</v>
          </cell>
          <cell r="G819">
            <v>99.62</v>
          </cell>
        </row>
        <row r="820">
          <cell r="B820" t="str">
            <v>11591</v>
          </cell>
          <cell r="C820" t="str">
            <v>EX Shasta Hydro Operations</v>
          </cell>
          <cell r="D820" t="str">
            <v>A</v>
          </cell>
          <cell r="E820" t="str">
            <v>PWRPRD</v>
          </cell>
          <cell r="F820" t="str">
            <v>HRS</v>
          </cell>
          <cell r="G820">
            <v>94.39</v>
          </cell>
        </row>
        <row r="821">
          <cell r="B821" t="str">
            <v>11594</v>
          </cell>
          <cell r="C821" t="str">
            <v>EX Shasta Maintenance Foreman</v>
          </cell>
          <cell r="D821" t="str">
            <v>A</v>
          </cell>
          <cell r="E821" t="str">
            <v>MAINT</v>
          </cell>
          <cell r="F821" t="str">
            <v>HRS</v>
          </cell>
          <cell r="G821">
            <v>90.14</v>
          </cell>
        </row>
        <row r="822">
          <cell r="B822" t="str">
            <v>11595</v>
          </cell>
          <cell r="C822" t="str">
            <v>EX Shasta Technical Foreman</v>
          </cell>
          <cell r="D822" t="str">
            <v>A</v>
          </cell>
          <cell r="E822" t="str">
            <v>MAINT</v>
          </cell>
          <cell r="F822" t="str">
            <v>HRS</v>
          </cell>
          <cell r="G822">
            <v>93.36</v>
          </cell>
        </row>
        <row r="823">
          <cell r="B823" t="str">
            <v>11592</v>
          </cell>
          <cell r="C823" t="str">
            <v>EX Shasta Water Maintenance</v>
          </cell>
          <cell r="D823" t="str">
            <v>A</v>
          </cell>
          <cell r="E823" t="str">
            <v>MAINT</v>
          </cell>
          <cell r="F823" t="str">
            <v>HRS</v>
          </cell>
          <cell r="G823">
            <v>122.68</v>
          </cell>
        </row>
        <row r="824">
          <cell r="B824" t="str">
            <v>11615</v>
          </cell>
          <cell r="C824" t="str">
            <v>EX South Hydro Manager</v>
          </cell>
          <cell r="D824" t="str">
            <v>D</v>
          </cell>
          <cell r="E824" t="str">
            <v>MANAGE</v>
          </cell>
          <cell r="F824" t="str">
            <v>HRS</v>
          </cell>
          <cell r="G824">
            <v>149.32</v>
          </cell>
        </row>
        <row r="825">
          <cell r="B825" t="str">
            <v>11605</v>
          </cell>
          <cell r="C825" t="str">
            <v>EX Wise Generation Spvsr</v>
          </cell>
          <cell r="D825" t="str">
            <v>A</v>
          </cell>
          <cell r="E825" t="str">
            <v>PWRPRD</v>
          </cell>
          <cell r="F825" t="str">
            <v>HRS</v>
          </cell>
          <cell r="G825">
            <v>102.65</v>
          </cell>
        </row>
        <row r="826">
          <cell r="B826" t="str">
            <v>10892</v>
          </cell>
          <cell r="C826" t="str">
            <v>Extnl Rel Outreach &amp; coalition efforts</v>
          </cell>
          <cell r="D826" t="str">
            <v>B</v>
          </cell>
          <cell r="E826" t="str">
            <v>ADMIN</v>
          </cell>
          <cell r="F826" t="str">
            <v>HRS</v>
          </cell>
          <cell r="G826">
            <v>106.25</v>
          </cell>
        </row>
        <row r="827">
          <cell r="B827" t="str">
            <v>10617</v>
          </cell>
          <cell r="C827" t="str">
            <v>Fairfield Computer Center</v>
          </cell>
          <cell r="D827" t="str">
            <v>E</v>
          </cell>
          <cell r="E827" t="str">
            <v>ABSBLD</v>
          </cell>
          <cell r="F827" t="str">
            <v>HRS</v>
          </cell>
          <cell r="G827">
            <v>70</v>
          </cell>
        </row>
        <row r="828">
          <cell r="B828" t="str">
            <v>10617</v>
          </cell>
          <cell r="C828" t="str">
            <v>Fairfield Computer Center</v>
          </cell>
          <cell r="D828" t="str">
            <v>E</v>
          </cell>
          <cell r="E828" t="str">
            <v>BSFACL</v>
          </cell>
          <cell r="F828" t="str">
            <v>SF</v>
          </cell>
          <cell r="G828">
            <v>6.91</v>
          </cell>
        </row>
        <row r="829">
          <cell r="B829" t="str">
            <v>10617</v>
          </cell>
          <cell r="C829" t="str">
            <v>Fairfield Computer Center</v>
          </cell>
          <cell r="D829" t="str">
            <v>E</v>
          </cell>
          <cell r="E829" t="str">
            <v>SRQBDG</v>
          </cell>
          <cell r="F829" t="str">
            <v>UN</v>
          </cell>
          <cell r="G829">
            <v>1</v>
          </cell>
        </row>
        <row r="830">
          <cell r="B830" t="str">
            <v>12864</v>
          </cell>
          <cell r="C830" t="str">
            <v>Federal Regulatory Policy &amp; Rates</v>
          </cell>
          <cell r="D830" t="str">
            <v>B</v>
          </cell>
          <cell r="E830" t="str">
            <v>MANAGE</v>
          </cell>
          <cell r="F830" t="str">
            <v>HRS</v>
          </cell>
          <cell r="G830">
            <v>201.12</v>
          </cell>
        </row>
        <row r="831">
          <cell r="B831" t="str">
            <v>12675</v>
          </cell>
          <cell r="C831" t="str">
            <v>Field Metering Specialist</v>
          </cell>
          <cell r="D831" t="str">
            <v>D</v>
          </cell>
          <cell r="E831" t="str">
            <v>MO</v>
          </cell>
          <cell r="F831" t="str">
            <v>HRS</v>
          </cell>
          <cell r="G831">
            <v>84.36</v>
          </cell>
        </row>
        <row r="832">
          <cell r="B832" t="str">
            <v>12675</v>
          </cell>
          <cell r="C832" t="str">
            <v>Field Metering Specialist</v>
          </cell>
          <cell r="D832" t="str">
            <v>D</v>
          </cell>
          <cell r="E832" t="str">
            <v>MO-OT</v>
          </cell>
          <cell r="F832" t="str">
            <v>HRS</v>
          </cell>
          <cell r="G832">
            <v>84.39</v>
          </cell>
        </row>
        <row r="833">
          <cell r="B833" t="str">
            <v>12562</v>
          </cell>
          <cell r="C833" t="str">
            <v>Fleet Director's Office</v>
          </cell>
          <cell r="D833" t="str">
            <v>G</v>
          </cell>
          <cell r="E833" t="str">
            <v>ADMIN</v>
          </cell>
          <cell r="F833" t="str">
            <v>HRS</v>
          </cell>
          <cell r="G833">
            <v>385.07</v>
          </cell>
        </row>
        <row r="834">
          <cell r="B834" t="str">
            <v>12562</v>
          </cell>
          <cell r="C834" t="str">
            <v>Fleet Director's Office</v>
          </cell>
          <cell r="D834" t="str">
            <v>G</v>
          </cell>
          <cell r="E834" t="str">
            <v>MANAGE</v>
          </cell>
          <cell r="F834" t="str">
            <v>HRS</v>
          </cell>
          <cell r="G834">
            <v>385.07</v>
          </cell>
        </row>
        <row r="835">
          <cell r="B835" t="str">
            <v>13565</v>
          </cell>
          <cell r="C835" t="str">
            <v>Fleet Rental &amp; Leasing Group</v>
          </cell>
          <cell r="D835" t="str">
            <v>H</v>
          </cell>
          <cell r="E835" t="str">
            <v>FLTSVC</v>
          </cell>
          <cell r="F835" t="str">
            <v>HRS</v>
          </cell>
          <cell r="G835">
            <v>72.24</v>
          </cell>
        </row>
        <row r="836">
          <cell r="B836" t="str">
            <v>11309</v>
          </cell>
          <cell r="C836" t="str">
            <v>Fleet Svcs Admin/Mgmt. Support</v>
          </cell>
          <cell r="D836" t="str">
            <v>H</v>
          </cell>
          <cell r="E836" t="str">
            <v>FLTSVC</v>
          </cell>
          <cell r="F836" t="str">
            <v>HRS</v>
          </cell>
          <cell r="G836">
            <v>73.97</v>
          </cell>
        </row>
        <row r="837">
          <cell r="B837" t="str">
            <v>11244</v>
          </cell>
          <cell r="C837" t="str">
            <v>Fleet Svcs Mgr., Areas 1,2,3 &amp; 7 Garages</v>
          </cell>
          <cell r="D837" t="str">
            <v>G</v>
          </cell>
          <cell r="E837" t="str">
            <v>FLTSVC</v>
          </cell>
          <cell r="F837" t="str">
            <v>HRS</v>
          </cell>
          <cell r="G837">
            <v>534.41</v>
          </cell>
        </row>
        <row r="838">
          <cell r="B838" t="str">
            <v>11267</v>
          </cell>
          <cell r="C838" t="str">
            <v>Fleet Svcs Mgr., Areas 4,5 &amp; 6 Garages</v>
          </cell>
          <cell r="D838" t="str">
            <v>G</v>
          </cell>
          <cell r="E838" t="str">
            <v>FLTSVC</v>
          </cell>
          <cell r="F838" t="str">
            <v>HRS</v>
          </cell>
          <cell r="G838">
            <v>323.48</v>
          </cell>
        </row>
        <row r="839">
          <cell r="B839" t="str">
            <v>11306</v>
          </cell>
          <cell r="C839" t="str">
            <v>Fleet Svcs. Mgr., Plng/Proc Impr &amp; Staff</v>
          </cell>
          <cell r="D839" t="str">
            <v>G</v>
          </cell>
          <cell r="E839" t="str">
            <v>FLTSVC</v>
          </cell>
          <cell r="F839" t="str">
            <v>HRS</v>
          </cell>
          <cell r="G839">
            <v>117.86</v>
          </cell>
        </row>
        <row r="840">
          <cell r="B840" t="str">
            <v>11311</v>
          </cell>
          <cell r="C840" t="str">
            <v>Fleet Warranty and Recall</v>
          </cell>
          <cell r="D840" t="str">
            <v>E</v>
          </cell>
          <cell r="E840" t="str">
            <v>FLTSVC</v>
          </cell>
          <cell r="F840" t="str">
            <v>HRS</v>
          </cell>
          <cell r="G840">
            <v>110.76</v>
          </cell>
        </row>
        <row r="841">
          <cell r="B841" t="str">
            <v>12676</v>
          </cell>
          <cell r="C841" t="str">
            <v>Fossil Gen &amp; Asset Mgmt Director</v>
          </cell>
          <cell r="D841" t="str">
            <v>D</v>
          </cell>
          <cell r="E841" t="str">
            <v>MANAGE</v>
          </cell>
          <cell r="F841" t="str">
            <v>HRS</v>
          </cell>
          <cell r="G841">
            <v>119.12</v>
          </cell>
        </row>
        <row r="842">
          <cell r="B842" t="str">
            <v>12207</v>
          </cell>
          <cell r="C842" t="str">
            <v>FR Electric Construction</v>
          </cell>
          <cell r="D842" t="str">
            <v>A</v>
          </cell>
          <cell r="E842" t="str">
            <v>CNSTDT</v>
          </cell>
          <cell r="F842" t="str">
            <v>HRS</v>
          </cell>
          <cell r="G842">
            <v>127.36</v>
          </cell>
        </row>
        <row r="843">
          <cell r="B843" t="str">
            <v>12207</v>
          </cell>
          <cell r="C843" t="str">
            <v>FR Electric Construction</v>
          </cell>
          <cell r="D843" t="str">
            <v>A</v>
          </cell>
          <cell r="E843" t="str">
            <v>CNSTOT</v>
          </cell>
          <cell r="F843" t="str">
            <v>HRS</v>
          </cell>
          <cell r="G843">
            <v>127.36</v>
          </cell>
        </row>
        <row r="844">
          <cell r="B844" t="str">
            <v>12207</v>
          </cell>
          <cell r="C844" t="str">
            <v>FR Electric Construction</v>
          </cell>
          <cell r="D844" t="str">
            <v>A</v>
          </cell>
          <cell r="E844" t="str">
            <v>CONSTR</v>
          </cell>
          <cell r="F844" t="str">
            <v>HRS</v>
          </cell>
          <cell r="G844">
            <v>127.36</v>
          </cell>
        </row>
        <row r="845">
          <cell r="B845" t="str">
            <v>12197</v>
          </cell>
          <cell r="C845" t="str">
            <v>FR Electric Field Services</v>
          </cell>
          <cell r="D845" t="str">
            <v>A</v>
          </cell>
          <cell r="E845" t="str">
            <v>FLDSDT</v>
          </cell>
          <cell r="F845" t="str">
            <v>HRS</v>
          </cell>
          <cell r="G845">
            <v>124.49</v>
          </cell>
        </row>
        <row r="846">
          <cell r="B846" t="str">
            <v>12197</v>
          </cell>
          <cell r="C846" t="str">
            <v>FR Electric Field Services</v>
          </cell>
          <cell r="D846" t="str">
            <v>A</v>
          </cell>
          <cell r="E846" t="str">
            <v>FLDSOT</v>
          </cell>
          <cell r="F846" t="str">
            <v>HRS</v>
          </cell>
          <cell r="G846">
            <v>124.49</v>
          </cell>
        </row>
        <row r="847">
          <cell r="B847" t="str">
            <v>12197</v>
          </cell>
          <cell r="C847" t="str">
            <v>FR Electric Field Services</v>
          </cell>
          <cell r="D847" t="str">
            <v>A</v>
          </cell>
          <cell r="E847" t="str">
            <v>FLDSVC</v>
          </cell>
          <cell r="F847" t="str">
            <v>HRS</v>
          </cell>
          <cell r="G847">
            <v>124.49</v>
          </cell>
        </row>
        <row r="848">
          <cell r="B848" t="str">
            <v>12204</v>
          </cell>
          <cell r="C848" t="str">
            <v>FR Estimating</v>
          </cell>
          <cell r="D848" t="str">
            <v>A</v>
          </cell>
          <cell r="E848" t="str">
            <v>EEST</v>
          </cell>
          <cell r="F848" t="str">
            <v>HRS</v>
          </cell>
          <cell r="G848">
            <v>100.32</v>
          </cell>
        </row>
        <row r="849">
          <cell r="B849" t="str">
            <v>12204</v>
          </cell>
          <cell r="C849" t="str">
            <v>FR Estimating</v>
          </cell>
          <cell r="D849" t="str">
            <v>A</v>
          </cell>
          <cell r="E849" t="str">
            <v>EESTDT</v>
          </cell>
          <cell r="F849" t="str">
            <v>HRS</v>
          </cell>
          <cell r="G849">
            <v>100.32</v>
          </cell>
        </row>
        <row r="850">
          <cell r="B850" t="str">
            <v>12204</v>
          </cell>
          <cell r="C850" t="str">
            <v>FR Estimating</v>
          </cell>
          <cell r="D850" t="str">
            <v>A</v>
          </cell>
          <cell r="E850" t="str">
            <v>EESTOT</v>
          </cell>
          <cell r="F850" t="str">
            <v>HRS</v>
          </cell>
          <cell r="G850">
            <v>100.32</v>
          </cell>
        </row>
        <row r="851">
          <cell r="B851" t="str">
            <v>12204</v>
          </cell>
          <cell r="C851" t="str">
            <v>FR Estimating</v>
          </cell>
          <cell r="D851" t="str">
            <v>A</v>
          </cell>
          <cell r="E851" t="str">
            <v>GEST</v>
          </cell>
          <cell r="F851" t="str">
            <v>HRS</v>
          </cell>
          <cell r="G851">
            <v>100.32</v>
          </cell>
        </row>
        <row r="852">
          <cell r="B852" t="str">
            <v>12204</v>
          </cell>
          <cell r="C852" t="str">
            <v>FR Estimating</v>
          </cell>
          <cell r="D852" t="str">
            <v>A</v>
          </cell>
          <cell r="E852" t="str">
            <v>GESTDT</v>
          </cell>
          <cell r="F852" t="str">
            <v>HRS</v>
          </cell>
          <cell r="G852">
            <v>100.32</v>
          </cell>
        </row>
        <row r="853">
          <cell r="B853" t="str">
            <v>12204</v>
          </cell>
          <cell r="C853" t="str">
            <v>FR Estimating</v>
          </cell>
          <cell r="D853" t="str">
            <v>A</v>
          </cell>
          <cell r="E853" t="str">
            <v>GESTOT</v>
          </cell>
          <cell r="F853" t="str">
            <v>HRS</v>
          </cell>
          <cell r="G853">
            <v>100.32</v>
          </cell>
        </row>
        <row r="854">
          <cell r="B854" t="str">
            <v>12208</v>
          </cell>
          <cell r="C854" t="str">
            <v>FR Gas Construction</v>
          </cell>
          <cell r="D854" t="str">
            <v>A</v>
          </cell>
          <cell r="E854" t="str">
            <v>CNSTDT</v>
          </cell>
          <cell r="F854" t="str">
            <v>HRS</v>
          </cell>
          <cell r="G854">
            <v>101.21</v>
          </cell>
        </row>
        <row r="855">
          <cell r="B855" t="str">
            <v>12208</v>
          </cell>
          <cell r="C855" t="str">
            <v>FR Gas Construction</v>
          </cell>
          <cell r="D855" t="str">
            <v>A</v>
          </cell>
          <cell r="E855" t="str">
            <v>CNSTOT</v>
          </cell>
          <cell r="F855" t="str">
            <v>HRS</v>
          </cell>
          <cell r="G855">
            <v>101.21</v>
          </cell>
        </row>
        <row r="856">
          <cell r="B856" t="str">
            <v>12208</v>
          </cell>
          <cell r="C856" t="str">
            <v>FR Gas Construction</v>
          </cell>
          <cell r="D856" t="str">
            <v>A</v>
          </cell>
          <cell r="E856" t="str">
            <v>CONSTR</v>
          </cell>
          <cell r="F856" t="str">
            <v>HRS</v>
          </cell>
          <cell r="G856">
            <v>101.21</v>
          </cell>
        </row>
        <row r="857">
          <cell r="B857" t="str">
            <v>12198</v>
          </cell>
          <cell r="C857" t="str">
            <v>FR Gas Field Services</v>
          </cell>
          <cell r="D857" t="str">
            <v>A</v>
          </cell>
          <cell r="E857" t="str">
            <v>FLDSDT</v>
          </cell>
          <cell r="F857" t="str">
            <v>HRS</v>
          </cell>
          <cell r="G857">
            <v>101.44</v>
          </cell>
        </row>
        <row r="858">
          <cell r="B858" t="str">
            <v>12198</v>
          </cell>
          <cell r="C858" t="str">
            <v>FR Gas Field Services</v>
          </cell>
          <cell r="D858" t="str">
            <v>A</v>
          </cell>
          <cell r="E858" t="str">
            <v>FLDSOT</v>
          </cell>
          <cell r="F858" t="str">
            <v>HRS</v>
          </cell>
          <cell r="G858">
            <v>101.44</v>
          </cell>
        </row>
        <row r="859">
          <cell r="B859" t="str">
            <v>12198</v>
          </cell>
          <cell r="C859" t="str">
            <v>FR Gas Field Services</v>
          </cell>
          <cell r="D859" t="str">
            <v>A</v>
          </cell>
          <cell r="E859" t="str">
            <v>FLDSVC</v>
          </cell>
          <cell r="F859" t="str">
            <v>HRS</v>
          </cell>
          <cell r="G859">
            <v>101.44</v>
          </cell>
        </row>
        <row r="860">
          <cell r="B860" t="str">
            <v>12209</v>
          </cell>
          <cell r="C860" t="str">
            <v>FR Gas T&amp;R</v>
          </cell>
          <cell r="D860" t="str">
            <v>A</v>
          </cell>
          <cell r="E860" t="str">
            <v>MO</v>
          </cell>
          <cell r="F860" t="str">
            <v>HRS</v>
          </cell>
          <cell r="G860">
            <v>99.79</v>
          </cell>
        </row>
        <row r="861">
          <cell r="B861" t="str">
            <v>12209</v>
          </cell>
          <cell r="C861" t="str">
            <v>FR Gas T&amp;R</v>
          </cell>
          <cell r="D861" t="str">
            <v>A</v>
          </cell>
          <cell r="E861" t="str">
            <v>MO-DT</v>
          </cell>
          <cell r="F861" t="str">
            <v>HRS</v>
          </cell>
          <cell r="G861">
            <v>99.79</v>
          </cell>
        </row>
        <row r="862">
          <cell r="B862" t="str">
            <v>12209</v>
          </cell>
          <cell r="C862" t="str">
            <v>FR Gas T&amp;R</v>
          </cell>
          <cell r="D862" t="str">
            <v>A</v>
          </cell>
          <cell r="E862" t="str">
            <v>MO-OT</v>
          </cell>
          <cell r="F862" t="str">
            <v>HRS</v>
          </cell>
          <cell r="G862">
            <v>99.79</v>
          </cell>
        </row>
        <row r="863">
          <cell r="B863" t="str">
            <v>11842</v>
          </cell>
          <cell r="C863" t="str">
            <v>FR GC Electric</v>
          </cell>
          <cell r="D863" t="str">
            <v>A</v>
          </cell>
          <cell r="E863" t="str">
            <v>CNSTDT</v>
          </cell>
          <cell r="F863" t="str">
            <v>HRS</v>
          </cell>
          <cell r="G863">
            <v>97.06</v>
          </cell>
        </row>
        <row r="864">
          <cell r="B864" t="str">
            <v>11842</v>
          </cell>
          <cell r="C864" t="str">
            <v>FR GC Electric</v>
          </cell>
          <cell r="D864" t="str">
            <v>A</v>
          </cell>
          <cell r="E864" t="str">
            <v>CNSTOT</v>
          </cell>
          <cell r="F864" t="str">
            <v>HRS</v>
          </cell>
          <cell r="G864">
            <v>97.06</v>
          </cell>
        </row>
        <row r="865">
          <cell r="B865" t="str">
            <v>11842</v>
          </cell>
          <cell r="C865" t="str">
            <v>FR GC Electric</v>
          </cell>
          <cell r="D865" t="str">
            <v>A</v>
          </cell>
          <cell r="E865" t="str">
            <v>CONSTR</v>
          </cell>
          <cell r="F865" t="str">
            <v>HRS</v>
          </cell>
          <cell r="G865">
            <v>97.06</v>
          </cell>
        </row>
        <row r="866">
          <cell r="B866" t="str">
            <v>11083</v>
          </cell>
          <cell r="C866" t="str">
            <v>FR M&amp;C Superintendent</v>
          </cell>
          <cell r="D866" t="str">
            <v>D</v>
          </cell>
          <cell r="E866" t="str">
            <v>DIVSPT</v>
          </cell>
          <cell r="F866" t="str">
            <v>HRS</v>
          </cell>
          <cell r="G866">
            <v>80.64</v>
          </cell>
        </row>
        <row r="867">
          <cell r="B867" t="str">
            <v>11083</v>
          </cell>
          <cell r="C867" t="str">
            <v>FR M&amp;C Superintendent</v>
          </cell>
          <cell r="D867" t="str">
            <v>D</v>
          </cell>
          <cell r="E867" t="str">
            <v>DVSPOT</v>
          </cell>
          <cell r="F867" t="str">
            <v>HRS</v>
          </cell>
          <cell r="G867">
            <v>80.64</v>
          </cell>
        </row>
        <row r="868">
          <cell r="B868" t="str">
            <v>12353</v>
          </cell>
          <cell r="C868" t="str">
            <v>FR M&amp;C Support Services</v>
          </cell>
          <cell r="D868" t="str">
            <v>A</v>
          </cell>
          <cell r="E868" t="str">
            <v>ADM-DT</v>
          </cell>
          <cell r="F868" t="str">
            <v>HRS</v>
          </cell>
          <cell r="G868">
            <v>55.28</v>
          </cell>
        </row>
        <row r="869">
          <cell r="B869" t="str">
            <v>12353</v>
          </cell>
          <cell r="C869" t="str">
            <v>FR M&amp;C Support Services</v>
          </cell>
          <cell r="D869" t="str">
            <v>A</v>
          </cell>
          <cell r="E869" t="str">
            <v>ADM-OT</v>
          </cell>
          <cell r="F869" t="str">
            <v>HRS</v>
          </cell>
          <cell r="G869">
            <v>55.28</v>
          </cell>
        </row>
        <row r="870">
          <cell r="B870" t="str">
            <v>12353</v>
          </cell>
          <cell r="C870" t="str">
            <v>FR M&amp;C Support Services</v>
          </cell>
          <cell r="D870" t="str">
            <v>A</v>
          </cell>
          <cell r="E870" t="str">
            <v>ADMIN</v>
          </cell>
          <cell r="F870" t="str">
            <v>HRS</v>
          </cell>
          <cell r="G870">
            <v>55.28</v>
          </cell>
        </row>
        <row r="871">
          <cell r="B871" t="str">
            <v>12205</v>
          </cell>
          <cell r="C871" t="str">
            <v>FR Mapping</v>
          </cell>
          <cell r="D871" t="str">
            <v>A</v>
          </cell>
          <cell r="E871" t="str">
            <v>ENGMAP</v>
          </cell>
          <cell r="F871" t="str">
            <v>HRS</v>
          </cell>
          <cell r="G871">
            <v>73.83</v>
          </cell>
        </row>
        <row r="872">
          <cell r="B872" t="str">
            <v>12205</v>
          </cell>
          <cell r="C872" t="str">
            <v>FR Mapping</v>
          </cell>
          <cell r="D872" t="str">
            <v>A</v>
          </cell>
          <cell r="E872" t="str">
            <v>ENGMPD</v>
          </cell>
          <cell r="F872" t="str">
            <v>HRS</v>
          </cell>
          <cell r="G872">
            <v>73.84</v>
          </cell>
        </row>
        <row r="873">
          <cell r="B873" t="str">
            <v>12205</v>
          </cell>
          <cell r="C873" t="str">
            <v>FR Mapping</v>
          </cell>
          <cell r="D873" t="str">
            <v>A</v>
          </cell>
          <cell r="E873" t="str">
            <v>ENGMPO</v>
          </cell>
          <cell r="F873" t="str">
            <v>HRS</v>
          </cell>
          <cell r="G873">
            <v>73.83</v>
          </cell>
        </row>
        <row r="874">
          <cell r="B874" t="str">
            <v>12199</v>
          </cell>
          <cell r="C874" t="str">
            <v>FR Meter Reading</v>
          </cell>
          <cell r="D874" t="str">
            <v>A</v>
          </cell>
          <cell r="E874" t="str">
            <v>METER</v>
          </cell>
          <cell r="F874" t="str">
            <v>HRS</v>
          </cell>
          <cell r="G874">
            <v>50.72</v>
          </cell>
        </row>
        <row r="875">
          <cell r="B875" t="str">
            <v>12199</v>
          </cell>
          <cell r="C875" t="str">
            <v>FR Meter Reading</v>
          </cell>
          <cell r="D875" t="str">
            <v>A</v>
          </cell>
          <cell r="E875" t="str">
            <v>MTRDT</v>
          </cell>
          <cell r="F875" t="str">
            <v>HRS</v>
          </cell>
          <cell r="G875">
            <v>50.44</v>
          </cell>
        </row>
        <row r="876">
          <cell r="B876" t="str">
            <v>12199</v>
          </cell>
          <cell r="C876" t="str">
            <v>FR Meter Reading</v>
          </cell>
          <cell r="D876" t="str">
            <v>A</v>
          </cell>
          <cell r="E876" t="str">
            <v>MTROT</v>
          </cell>
          <cell r="F876" t="str">
            <v>HRS</v>
          </cell>
          <cell r="G876">
            <v>50.72</v>
          </cell>
        </row>
        <row r="877">
          <cell r="B877" t="str">
            <v>12212</v>
          </cell>
          <cell r="C877" t="str">
            <v>FR Service Planning</v>
          </cell>
          <cell r="D877" t="str">
            <v>A</v>
          </cell>
          <cell r="E877" t="str">
            <v>MANAGE</v>
          </cell>
          <cell r="F877" t="str">
            <v>HRS</v>
          </cell>
          <cell r="G877">
            <v>156.59</v>
          </cell>
        </row>
        <row r="878">
          <cell r="B878" t="str">
            <v>12212</v>
          </cell>
          <cell r="C878" t="str">
            <v>FR Service Planning</v>
          </cell>
          <cell r="D878" t="str">
            <v>A</v>
          </cell>
          <cell r="E878" t="str">
            <v>MGMTOT</v>
          </cell>
          <cell r="F878" t="str">
            <v>HRS</v>
          </cell>
          <cell r="G878">
            <v>156.59</v>
          </cell>
        </row>
        <row r="879">
          <cell r="B879" t="str">
            <v>12201</v>
          </cell>
          <cell r="C879" t="str">
            <v>Fresno (Distribution) Control Center</v>
          </cell>
          <cell r="D879" t="str">
            <v>A</v>
          </cell>
          <cell r="E879" t="str">
            <v>MO</v>
          </cell>
          <cell r="F879" t="str">
            <v>HRS</v>
          </cell>
          <cell r="G879">
            <v>89.01</v>
          </cell>
        </row>
        <row r="880">
          <cell r="B880" t="str">
            <v>12201</v>
          </cell>
          <cell r="C880" t="str">
            <v>Fresno (Distribution) Control Center</v>
          </cell>
          <cell r="D880" t="str">
            <v>A</v>
          </cell>
          <cell r="E880" t="str">
            <v>MO-DT</v>
          </cell>
          <cell r="F880" t="str">
            <v>HRS</v>
          </cell>
          <cell r="G880">
            <v>89.01</v>
          </cell>
        </row>
        <row r="881">
          <cell r="B881" t="str">
            <v>12201</v>
          </cell>
          <cell r="C881" t="str">
            <v>Fresno (Distribution) Control Center</v>
          </cell>
          <cell r="D881" t="str">
            <v>A</v>
          </cell>
          <cell r="E881" t="str">
            <v>MO-OT</v>
          </cell>
          <cell r="F881" t="str">
            <v>HRS</v>
          </cell>
          <cell r="G881">
            <v>89.01</v>
          </cell>
        </row>
        <row r="882">
          <cell r="B882" t="str">
            <v>10499</v>
          </cell>
          <cell r="C882" t="str">
            <v>Fresno Operations Center (Fresno T)</v>
          </cell>
          <cell r="D882" t="str">
            <v>A</v>
          </cell>
          <cell r="E882" t="str">
            <v>SWTCHO</v>
          </cell>
          <cell r="F882" t="str">
            <v>HRS</v>
          </cell>
          <cell r="G882">
            <v>88.85</v>
          </cell>
        </row>
        <row r="883">
          <cell r="B883" t="str">
            <v>10499</v>
          </cell>
          <cell r="C883" t="str">
            <v>Fresno Operations Center (Fresno T)</v>
          </cell>
          <cell r="D883" t="str">
            <v>A</v>
          </cell>
          <cell r="E883" t="str">
            <v>SWTODT</v>
          </cell>
          <cell r="F883" t="str">
            <v>HRS</v>
          </cell>
          <cell r="G883">
            <v>88.85</v>
          </cell>
        </row>
        <row r="884">
          <cell r="B884" t="str">
            <v>10499</v>
          </cell>
          <cell r="C884" t="str">
            <v>Fresno Operations Center (Fresno T)</v>
          </cell>
          <cell r="D884" t="str">
            <v>A</v>
          </cell>
          <cell r="E884" t="str">
            <v>SWTOOT</v>
          </cell>
          <cell r="F884" t="str">
            <v>HRS</v>
          </cell>
          <cell r="G884">
            <v>88.85</v>
          </cell>
        </row>
        <row r="885">
          <cell r="B885" t="str">
            <v>11908</v>
          </cell>
          <cell r="C885" t="str">
            <v>FS Strategic Planning</v>
          </cell>
          <cell r="D885" t="str">
            <v>G</v>
          </cell>
          <cell r="E885" t="str">
            <v>FLTSVC</v>
          </cell>
          <cell r="F885" t="str">
            <v>HRS</v>
          </cell>
          <cell r="G885">
            <v>97.02</v>
          </cell>
        </row>
        <row r="886">
          <cell r="B886" t="str">
            <v>11909</v>
          </cell>
          <cell r="C886" t="str">
            <v>FS Supervisor - Fleet Major Repair Davis</v>
          </cell>
          <cell r="D886" t="str">
            <v>G</v>
          </cell>
          <cell r="E886" t="str">
            <v>FLTSVC</v>
          </cell>
          <cell r="F886" t="str">
            <v>HRS</v>
          </cell>
          <cell r="G886">
            <v>748.85</v>
          </cell>
        </row>
        <row r="887">
          <cell r="B887" t="str">
            <v>11238</v>
          </cell>
          <cell r="C887" t="str">
            <v>FS-Angel Camp Garage</v>
          </cell>
          <cell r="D887" t="str">
            <v>E</v>
          </cell>
          <cell r="E887" t="str">
            <v>FLTSVC</v>
          </cell>
          <cell r="F887" t="str">
            <v>HRS</v>
          </cell>
          <cell r="G887">
            <v>128.37</v>
          </cell>
        </row>
        <row r="888">
          <cell r="B888" t="str">
            <v>11218</v>
          </cell>
          <cell r="C888" t="str">
            <v>FS-Antioch Garage</v>
          </cell>
          <cell r="D888" t="str">
            <v>E</v>
          </cell>
          <cell r="E888" t="str">
            <v>FLTSVC</v>
          </cell>
          <cell r="F888" t="str">
            <v>HRS</v>
          </cell>
          <cell r="G888">
            <v>132.07</v>
          </cell>
        </row>
        <row r="889">
          <cell r="B889" t="str">
            <v>11293</v>
          </cell>
          <cell r="C889" t="str">
            <v>FS-Auberry Garage</v>
          </cell>
          <cell r="D889" t="str">
            <v>E</v>
          </cell>
          <cell r="E889" t="str">
            <v>FLTSVC</v>
          </cell>
          <cell r="F889" t="str">
            <v>HRS</v>
          </cell>
          <cell r="G889">
            <v>115.51</v>
          </cell>
        </row>
        <row r="890">
          <cell r="B890" t="str">
            <v>11256</v>
          </cell>
          <cell r="C890" t="str">
            <v>FS-Auburn Garage</v>
          </cell>
          <cell r="D890" t="str">
            <v>E</v>
          </cell>
          <cell r="E890" t="str">
            <v>FLTSVC</v>
          </cell>
          <cell r="F890" t="str">
            <v>HRS</v>
          </cell>
          <cell r="G890">
            <v>130.25</v>
          </cell>
        </row>
        <row r="891">
          <cell r="B891" t="str">
            <v>11295</v>
          </cell>
          <cell r="C891" t="str">
            <v>FS-Bakersfield Garage</v>
          </cell>
          <cell r="D891" t="str">
            <v>E</v>
          </cell>
          <cell r="E891" t="str">
            <v>FLTSVC</v>
          </cell>
          <cell r="F891" t="str">
            <v>HRS</v>
          </cell>
          <cell r="G891">
            <v>117.16</v>
          </cell>
        </row>
        <row r="892">
          <cell r="B892" t="str">
            <v>11269</v>
          </cell>
          <cell r="C892" t="str">
            <v>FS-Belmont Garage</v>
          </cell>
          <cell r="D892" t="str">
            <v>E</v>
          </cell>
          <cell r="E892" t="str">
            <v>FLTSVC</v>
          </cell>
          <cell r="F892" t="str">
            <v>HRS</v>
          </cell>
          <cell r="G892">
            <v>130.24</v>
          </cell>
        </row>
        <row r="893">
          <cell r="B893" t="str">
            <v>10989</v>
          </cell>
          <cell r="C893" t="str">
            <v>FS-Bulk Fuel-Fleet and Mat Dept Use Only</v>
          </cell>
          <cell r="D893" t="str">
            <v>E</v>
          </cell>
          <cell r="E893" t="str">
            <v>DIESEL</v>
          </cell>
          <cell r="F893" t="str">
            <v>GL</v>
          </cell>
          <cell r="G893">
            <v>3.17</v>
          </cell>
        </row>
        <row r="894">
          <cell r="B894" t="str">
            <v>10989</v>
          </cell>
          <cell r="C894" t="str">
            <v>FS-Bulk Fuel-Fleet and Mat Dept Use Only</v>
          </cell>
          <cell r="D894" t="str">
            <v>E</v>
          </cell>
          <cell r="E894" t="str">
            <v>UNLEAD</v>
          </cell>
          <cell r="F894" t="str">
            <v>GL</v>
          </cell>
          <cell r="G894">
            <v>3.18</v>
          </cell>
        </row>
        <row r="895">
          <cell r="B895" t="str">
            <v>11265</v>
          </cell>
          <cell r="C895" t="str">
            <v>FS-Burney Garage</v>
          </cell>
          <cell r="D895" t="str">
            <v>E</v>
          </cell>
          <cell r="E895" t="str">
            <v>FLTSVC</v>
          </cell>
          <cell r="F895" t="str">
            <v>HRS</v>
          </cell>
          <cell r="G895">
            <v>122.67</v>
          </cell>
        </row>
        <row r="896">
          <cell r="B896" t="str">
            <v>11283</v>
          </cell>
          <cell r="C896" t="str">
            <v>FS-Central Coast Fleet Services</v>
          </cell>
          <cell r="D896" t="str">
            <v>G</v>
          </cell>
          <cell r="E896" t="str">
            <v>FLTSVC</v>
          </cell>
          <cell r="F896" t="str">
            <v>HRS</v>
          </cell>
          <cell r="G896">
            <v>116.5</v>
          </cell>
        </row>
        <row r="897">
          <cell r="B897" t="str">
            <v>11261</v>
          </cell>
          <cell r="C897" t="str">
            <v>FS-Chico Garage</v>
          </cell>
          <cell r="D897" t="str">
            <v>E</v>
          </cell>
          <cell r="E897" t="str">
            <v>FLTSVC</v>
          </cell>
          <cell r="F897" t="str">
            <v>HRS</v>
          </cell>
          <cell r="G897">
            <v>107.04</v>
          </cell>
        </row>
        <row r="898">
          <cell r="B898" t="str">
            <v>11276</v>
          </cell>
          <cell r="C898" t="str">
            <v>FS-Cinnabar Garage</v>
          </cell>
          <cell r="D898" t="str">
            <v>E</v>
          </cell>
          <cell r="E898" t="str">
            <v>FLTSVC</v>
          </cell>
          <cell r="F898" t="str">
            <v>HRS</v>
          </cell>
          <cell r="G898">
            <v>126.85</v>
          </cell>
        </row>
        <row r="899">
          <cell r="B899" t="str">
            <v>11270</v>
          </cell>
          <cell r="C899" t="str">
            <v>FS-Colma Garage</v>
          </cell>
          <cell r="D899" t="str">
            <v>E</v>
          </cell>
          <cell r="E899" t="str">
            <v>FLTSVC</v>
          </cell>
          <cell r="F899" t="str">
            <v>HRS</v>
          </cell>
          <cell r="G899">
            <v>121.4</v>
          </cell>
        </row>
        <row r="900">
          <cell r="B900" t="str">
            <v>11217</v>
          </cell>
          <cell r="C900" t="str">
            <v>FS-Concord Garage</v>
          </cell>
          <cell r="D900" t="str">
            <v>E</v>
          </cell>
          <cell r="E900" t="str">
            <v>FLTSVC</v>
          </cell>
          <cell r="F900" t="str">
            <v>HRS</v>
          </cell>
          <cell r="G900">
            <v>136.59</v>
          </cell>
        </row>
        <row r="901">
          <cell r="B901" t="str">
            <v>11278</v>
          </cell>
          <cell r="C901" t="str">
            <v>FS-Cupertino Garage</v>
          </cell>
          <cell r="D901" t="str">
            <v>E</v>
          </cell>
          <cell r="E901" t="str">
            <v>FLTSVC</v>
          </cell>
          <cell r="F901" t="str">
            <v>HRS</v>
          </cell>
          <cell r="G901">
            <v>121.28</v>
          </cell>
        </row>
        <row r="902">
          <cell r="B902" t="str">
            <v>11248</v>
          </cell>
          <cell r="C902" t="str">
            <v>FS-Davis Major Fleet Repair</v>
          </cell>
          <cell r="D902" t="str">
            <v>E</v>
          </cell>
          <cell r="E902" t="str">
            <v>FLTSVC</v>
          </cell>
          <cell r="F902" t="str">
            <v>HRS</v>
          </cell>
          <cell r="G902">
            <v>136.34</v>
          </cell>
        </row>
        <row r="903">
          <cell r="B903" t="str">
            <v>11216</v>
          </cell>
          <cell r="C903" t="str">
            <v>FS-Diablo Fleet Services</v>
          </cell>
          <cell r="D903" t="str">
            <v>G</v>
          </cell>
          <cell r="E903" t="str">
            <v>FLTSVC</v>
          </cell>
          <cell r="F903" t="str">
            <v>HRS</v>
          </cell>
          <cell r="G903">
            <v>133.29</v>
          </cell>
        </row>
        <row r="904">
          <cell r="B904" t="str">
            <v>11277</v>
          </cell>
          <cell r="C904" t="str">
            <v>FS-Edenvale Garage</v>
          </cell>
          <cell r="D904" t="str">
            <v>E</v>
          </cell>
          <cell r="E904" t="str">
            <v>FLTSVC</v>
          </cell>
          <cell r="F904" t="str">
            <v>HRS</v>
          </cell>
          <cell r="G904">
            <v>136.02</v>
          </cell>
        </row>
        <row r="905">
          <cell r="B905" t="str">
            <v>11231</v>
          </cell>
          <cell r="C905" t="str">
            <v>FS-Eureka Garage</v>
          </cell>
          <cell r="D905" t="str">
            <v>E</v>
          </cell>
          <cell r="E905" t="str">
            <v>FLTSVC</v>
          </cell>
          <cell r="F905" t="str">
            <v>HRS</v>
          </cell>
          <cell r="G905">
            <v>138.15</v>
          </cell>
        </row>
        <row r="906">
          <cell r="B906" t="str">
            <v>11708</v>
          </cell>
          <cell r="C906" t="str">
            <v>FS-Fleet Apprentice Mechanic Instructr</v>
          </cell>
          <cell r="D906" t="str">
            <v>H</v>
          </cell>
          <cell r="E906" t="str">
            <v>FLTSVC</v>
          </cell>
          <cell r="F906" t="str">
            <v>HRS</v>
          </cell>
          <cell r="G906">
            <v>86.37</v>
          </cell>
        </row>
        <row r="907">
          <cell r="B907" t="str">
            <v>11308</v>
          </cell>
          <cell r="C907" t="str">
            <v>FS-Fleet Engineering</v>
          </cell>
          <cell r="D907" t="str">
            <v>H</v>
          </cell>
          <cell r="E907" t="str">
            <v>FLTSVC</v>
          </cell>
          <cell r="F907" t="str">
            <v>HRS</v>
          </cell>
          <cell r="G907">
            <v>130.49</v>
          </cell>
        </row>
        <row r="908">
          <cell r="B908" t="str">
            <v>11316</v>
          </cell>
          <cell r="C908" t="str">
            <v>FS-Fleet Information Services</v>
          </cell>
          <cell r="D908" t="str">
            <v>H</v>
          </cell>
          <cell r="E908" t="str">
            <v>FLTSVC</v>
          </cell>
          <cell r="F908" t="str">
            <v>HRS</v>
          </cell>
          <cell r="G908">
            <v>109.23</v>
          </cell>
        </row>
        <row r="909">
          <cell r="B909" t="str">
            <v>11709</v>
          </cell>
          <cell r="C909" t="str">
            <v>FS-Fleet Mechanic Instructr</v>
          </cell>
          <cell r="D909" t="str">
            <v>H</v>
          </cell>
          <cell r="E909" t="str">
            <v>FLTSVC</v>
          </cell>
          <cell r="F909" t="str">
            <v>HRS</v>
          </cell>
          <cell r="G909">
            <v>95.63</v>
          </cell>
        </row>
        <row r="910">
          <cell r="B910" t="str">
            <v>11707</v>
          </cell>
          <cell r="C910" t="str">
            <v>FS-Fleet Regulatory Compliance</v>
          </cell>
          <cell r="D910" t="str">
            <v>H</v>
          </cell>
          <cell r="E910" t="str">
            <v>FLTSVC</v>
          </cell>
          <cell r="F910" t="str">
            <v>HRS</v>
          </cell>
          <cell r="G910">
            <v>169.88</v>
          </cell>
        </row>
        <row r="911">
          <cell r="B911" t="str">
            <v>11274</v>
          </cell>
          <cell r="C911" t="str">
            <v>FS-Fremont Garage</v>
          </cell>
          <cell r="D911" t="str">
            <v>E</v>
          </cell>
          <cell r="E911" t="str">
            <v>FLTSVC</v>
          </cell>
          <cell r="F911" t="str">
            <v>HRS</v>
          </cell>
          <cell r="G911">
            <v>122.16</v>
          </cell>
        </row>
        <row r="912">
          <cell r="B912" t="str">
            <v>11289</v>
          </cell>
          <cell r="C912" t="str">
            <v>FS-Fresno Fleet Services</v>
          </cell>
          <cell r="D912" t="str">
            <v>G</v>
          </cell>
          <cell r="E912" t="str">
            <v>FLTSVC</v>
          </cell>
          <cell r="F912" t="str">
            <v>HRS</v>
          </cell>
          <cell r="G912">
            <v>140.35</v>
          </cell>
        </row>
        <row r="913">
          <cell r="B913" t="str">
            <v>11290</v>
          </cell>
          <cell r="C913" t="str">
            <v>FS-Fresno Garage</v>
          </cell>
          <cell r="D913" t="str">
            <v>E</v>
          </cell>
          <cell r="E913" t="str">
            <v>FLTSVC</v>
          </cell>
          <cell r="F913" t="str">
            <v>HRS</v>
          </cell>
          <cell r="G913">
            <v>118.64</v>
          </cell>
        </row>
        <row r="914">
          <cell r="B914" t="str">
            <v>12234</v>
          </cell>
          <cell r="C914" t="str">
            <v>FS-General Office Fleet Services</v>
          </cell>
          <cell r="D914" t="str">
            <v>G</v>
          </cell>
          <cell r="E914" t="str">
            <v>FLTSVC</v>
          </cell>
          <cell r="F914" t="str">
            <v>HRS</v>
          </cell>
          <cell r="G914">
            <v>156.65</v>
          </cell>
        </row>
        <row r="915">
          <cell r="B915" t="str">
            <v>11310</v>
          </cell>
          <cell r="C915" t="str">
            <v>FS-General Office Garage</v>
          </cell>
          <cell r="D915" t="str">
            <v>E</v>
          </cell>
          <cell r="E915" t="str">
            <v>CHAUDT</v>
          </cell>
          <cell r="F915" t="str">
            <v>HRS</v>
          </cell>
          <cell r="G915">
            <v>150.88</v>
          </cell>
        </row>
        <row r="916">
          <cell r="B916" t="str">
            <v>11310</v>
          </cell>
          <cell r="C916" t="str">
            <v>FS-General Office Garage</v>
          </cell>
          <cell r="D916" t="str">
            <v>E</v>
          </cell>
          <cell r="E916" t="str">
            <v>CHAUOT</v>
          </cell>
          <cell r="F916" t="str">
            <v>HRS</v>
          </cell>
          <cell r="G916">
            <v>150.88</v>
          </cell>
        </row>
        <row r="917">
          <cell r="B917" t="str">
            <v>11310</v>
          </cell>
          <cell r="C917" t="str">
            <v>FS-General Office Garage</v>
          </cell>
          <cell r="D917" t="str">
            <v>E</v>
          </cell>
          <cell r="E917" t="str">
            <v>CHAUST</v>
          </cell>
          <cell r="F917" t="str">
            <v>HRS</v>
          </cell>
          <cell r="G917">
            <v>150.88</v>
          </cell>
        </row>
        <row r="918">
          <cell r="B918" t="str">
            <v>11310</v>
          </cell>
          <cell r="C918" t="str">
            <v>FS-General Office Garage</v>
          </cell>
          <cell r="D918" t="str">
            <v>E</v>
          </cell>
          <cell r="E918" t="str">
            <v>FLTSVC</v>
          </cell>
          <cell r="F918" t="str">
            <v>HRS</v>
          </cell>
          <cell r="G918">
            <v>150.87</v>
          </cell>
        </row>
        <row r="919">
          <cell r="B919" t="str">
            <v>11257</v>
          </cell>
          <cell r="C919" t="str">
            <v>FS-Grass Valley Garage</v>
          </cell>
          <cell r="D919" t="str">
            <v>E</v>
          </cell>
          <cell r="E919" t="str">
            <v>FLTSVC</v>
          </cell>
          <cell r="F919" t="str">
            <v>HRS</v>
          </cell>
          <cell r="G919">
            <v>126.93</v>
          </cell>
        </row>
        <row r="920">
          <cell r="B920" t="str">
            <v>11272</v>
          </cell>
          <cell r="C920" t="str">
            <v>FS-Hayward Garage</v>
          </cell>
          <cell r="D920" t="str">
            <v>E</v>
          </cell>
          <cell r="E920" t="str">
            <v>FLTSVC</v>
          </cell>
          <cell r="F920" t="str">
            <v>HRS</v>
          </cell>
          <cell r="G920">
            <v>117.97</v>
          </cell>
        </row>
        <row r="921">
          <cell r="B921" t="str">
            <v>11292</v>
          </cell>
          <cell r="C921" t="str">
            <v>FS-Helms Garage</v>
          </cell>
          <cell r="D921" t="str">
            <v>E</v>
          </cell>
          <cell r="E921" t="str">
            <v>FLTSVC</v>
          </cell>
          <cell r="F921" t="str">
            <v>HRS</v>
          </cell>
          <cell r="G921">
            <v>124.26</v>
          </cell>
        </row>
        <row r="922">
          <cell r="B922" t="str">
            <v>11297</v>
          </cell>
          <cell r="C922" t="str">
            <v>FS-Hinkley Garage</v>
          </cell>
          <cell r="D922" t="str">
            <v>E</v>
          </cell>
          <cell r="E922" t="str">
            <v>FLTSVC</v>
          </cell>
          <cell r="F922" t="str">
            <v>HRS</v>
          </cell>
          <cell r="G922">
            <v>110.01</v>
          </cell>
        </row>
        <row r="923">
          <cell r="B923" t="str">
            <v>11286</v>
          </cell>
          <cell r="C923" t="str">
            <v>FS-Holister Garage</v>
          </cell>
          <cell r="D923" t="str">
            <v>E</v>
          </cell>
          <cell r="E923" t="str">
            <v>FLTSVC</v>
          </cell>
          <cell r="F923" t="str">
            <v>HRS</v>
          </cell>
          <cell r="G923">
            <v>122.35</v>
          </cell>
        </row>
        <row r="924">
          <cell r="B924" t="str">
            <v>11239</v>
          </cell>
          <cell r="C924" t="str">
            <v>FS-Jackson Garage</v>
          </cell>
          <cell r="D924" t="str">
            <v>E</v>
          </cell>
          <cell r="E924" t="str">
            <v>FLTSVC</v>
          </cell>
          <cell r="F924" t="str">
            <v>HRS</v>
          </cell>
          <cell r="G924">
            <v>113.48</v>
          </cell>
        </row>
        <row r="925">
          <cell r="B925" t="str">
            <v>11287</v>
          </cell>
          <cell r="C925" t="str">
            <v>FS-King City Garage</v>
          </cell>
          <cell r="D925" t="str">
            <v>E</v>
          </cell>
          <cell r="E925" t="str">
            <v>FLTSVC</v>
          </cell>
          <cell r="F925" t="str">
            <v>HRS</v>
          </cell>
          <cell r="G925">
            <v>124.74</v>
          </cell>
        </row>
        <row r="926">
          <cell r="B926" t="str">
            <v>11229</v>
          </cell>
          <cell r="C926" t="str">
            <v>FS-Lakeport Garage</v>
          </cell>
          <cell r="D926" t="str">
            <v>E</v>
          </cell>
          <cell r="E926" t="str">
            <v>FLTSVC</v>
          </cell>
          <cell r="F926" t="str">
            <v>HRS</v>
          </cell>
          <cell r="G926">
            <v>118.22</v>
          </cell>
        </row>
        <row r="927">
          <cell r="B927" t="str">
            <v>11273</v>
          </cell>
          <cell r="C927" t="str">
            <v>FS-Livermore Garage</v>
          </cell>
          <cell r="D927" t="str">
            <v>E</v>
          </cell>
          <cell r="E927" t="str">
            <v>FLTSVC</v>
          </cell>
          <cell r="F927" t="str">
            <v>HRS</v>
          </cell>
          <cell r="G927">
            <v>108.37</v>
          </cell>
        </row>
        <row r="928">
          <cell r="B928" t="str">
            <v>11305</v>
          </cell>
          <cell r="C928" t="str">
            <v>FS-Los Banos Garage</v>
          </cell>
          <cell r="D928" t="str">
            <v>E</v>
          </cell>
          <cell r="E928" t="str">
            <v>FLTSVC</v>
          </cell>
          <cell r="F928" t="str">
            <v>HRS</v>
          </cell>
          <cell r="G928">
            <v>115.28</v>
          </cell>
        </row>
        <row r="929">
          <cell r="B929" t="str">
            <v>11279</v>
          </cell>
          <cell r="C929" t="str">
            <v>FS-Los Padres Fleet Services</v>
          </cell>
          <cell r="D929" t="str">
            <v>G</v>
          </cell>
          <cell r="E929" t="str">
            <v>FLTSVC</v>
          </cell>
          <cell r="F929" t="str">
            <v>HRS</v>
          </cell>
          <cell r="G929">
            <v>121.62</v>
          </cell>
        </row>
        <row r="930">
          <cell r="B930" t="str">
            <v>11304</v>
          </cell>
          <cell r="C930" t="str">
            <v>FS-Madera Garage</v>
          </cell>
          <cell r="D930" t="str">
            <v>E</v>
          </cell>
          <cell r="E930" t="str">
            <v>FLTSVC</v>
          </cell>
          <cell r="F930" t="str">
            <v>HRS</v>
          </cell>
          <cell r="G930">
            <v>136.45</v>
          </cell>
        </row>
        <row r="931">
          <cell r="B931" t="str">
            <v>11225</v>
          </cell>
          <cell r="C931" t="str">
            <v>FS-Martin Garage</v>
          </cell>
          <cell r="D931" t="str">
            <v>E</v>
          </cell>
          <cell r="E931" t="str">
            <v>FLTSVC</v>
          </cell>
          <cell r="F931" t="str">
            <v>HRS</v>
          </cell>
          <cell r="G931">
            <v>122.09</v>
          </cell>
        </row>
        <row r="932">
          <cell r="B932" t="str">
            <v>11259</v>
          </cell>
          <cell r="C932" t="str">
            <v>FS-Marysville Garage</v>
          </cell>
          <cell r="D932" t="str">
            <v>E</v>
          </cell>
          <cell r="E932" t="str">
            <v>FLTSVC</v>
          </cell>
          <cell r="F932" t="str">
            <v>HRS</v>
          </cell>
          <cell r="G932">
            <v>113.73</v>
          </cell>
        </row>
        <row r="933">
          <cell r="B933" t="str">
            <v>11300</v>
          </cell>
          <cell r="C933" t="str">
            <v>FS-Merced Garage</v>
          </cell>
          <cell r="D933" t="str">
            <v>E</v>
          </cell>
          <cell r="E933" t="str">
            <v>FLTSVC</v>
          </cell>
          <cell r="F933" t="str">
            <v>HRS</v>
          </cell>
          <cell r="G933">
            <v>112.28</v>
          </cell>
        </row>
        <row r="934">
          <cell r="B934" t="str">
            <v>11271</v>
          </cell>
          <cell r="C934" t="str">
            <v>FS-Mission Fleet Services</v>
          </cell>
          <cell r="D934" t="str">
            <v>G</v>
          </cell>
          <cell r="E934" t="str">
            <v>FLTSVC</v>
          </cell>
          <cell r="F934" t="str">
            <v>HRS</v>
          </cell>
          <cell r="G934">
            <v>115.93</v>
          </cell>
        </row>
        <row r="935">
          <cell r="B935" t="str">
            <v>11301</v>
          </cell>
          <cell r="C935" t="str">
            <v>FS-Modesto Garage</v>
          </cell>
          <cell r="D935" t="str">
            <v>E</v>
          </cell>
          <cell r="E935" t="str">
            <v>FLTSVC</v>
          </cell>
          <cell r="F935" t="str">
            <v>HRS</v>
          </cell>
          <cell r="G935">
            <v>110.18</v>
          </cell>
        </row>
        <row r="936">
          <cell r="B936" t="str">
            <v>11288</v>
          </cell>
          <cell r="C936" t="str">
            <v>FS-Monterey Garage</v>
          </cell>
          <cell r="D936" t="str">
            <v>E</v>
          </cell>
          <cell r="E936" t="str">
            <v>FLTSVC</v>
          </cell>
          <cell r="F936" t="str">
            <v>HRS</v>
          </cell>
          <cell r="G936">
            <v>132.79</v>
          </cell>
        </row>
        <row r="937">
          <cell r="B937" t="str">
            <v>11235</v>
          </cell>
          <cell r="C937" t="str">
            <v>FS-Napa Garage</v>
          </cell>
          <cell r="D937" t="str">
            <v>E</v>
          </cell>
          <cell r="E937" t="str">
            <v>FLTSVC</v>
          </cell>
          <cell r="F937" t="str">
            <v>HRS</v>
          </cell>
          <cell r="G937">
            <v>123.34</v>
          </cell>
        </row>
        <row r="938">
          <cell r="B938" t="str">
            <v>11232</v>
          </cell>
          <cell r="C938" t="str">
            <v>FS-North Bay Fleet Services</v>
          </cell>
          <cell r="D938" t="str">
            <v>G</v>
          </cell>
          <cell r="E938" t="str">
            <v>FLTSVC</v>
          </cell>
          <cell r="F938" t="str">
            <v>HRS</v>
          </cell>
          <cell r="G938">
            <v>113.48</v>
          </cell>
        </row>
        <row r="939">
          <cell r="B939" t="str">
            <v>11303</v>
          </cell>
          <cell r="C939" t="str">
            <v>FS-Oakhurst Garage</v>
          </cell>
          <cell r="D939" t="str">
            <v>E</v>
          </cell>
          <cell r="E939" t="str">
            <v>FLTSVC</v>
          </cell>
          <cell r="F939" t="str">
            <v>HRS</v>
          </cell>
          <cell r="G939">
            <v>128.57</v>
          </cell>
        </row>
        <row r="940">
          <cell r="B940" t="str">
            <v>11221</v>
          </cell>
          <cell r="C940" t="str">
            <v>FS-Oakland Garage</v>
          </cell>
          <cell r="D940" t="str">
            <v>E</v>
          </cell>
          <cell r="E940" t="str">
            <v>FLTSVC</v>
          </cell>
          <cell r="F940" t="str">
            <v>HRS</v>
          </cell>
          <cell r="G940">
            <v>123.03</v>
          </cell>
        </row>
        <row r="941">
          <cell r="B941" t="str">
            <v>11317</v>
          </cell>
          <cell r="C941" t="str">
            <v>FS-Oroville Garage</v>
          </cell>
          <cell r="D941" t="str">
            <v>E</v>
          </cell>
          <cell r="E941" t="str">
            <v>FLTSVC</v>
          </cell>
          <cell r="F941" t="str">
            <v>HRS</v>
          </cell>
          <cell r="G941">
            <v>110.59</v>
          </cell>
        </row>
        <row r="942">
          <cell r="B942" t="str">
            <v>11268</v>
          </cell>
          <cell r="C942" t="str">
            <v>FS-Peninsula Fleet Services</v>
          </cell>
          <cell r="D942" t="str">
            <v>G</v>
          </cell>
          <cell r="E942" t="str">
            <v>FLTSVC</v>
          </cell>
          <cell r="F942" t="str">
            <v>HRS</v>
          </cell>
          <cell r="G942">
            <v>112.42</v>
          </cell>
        </row>
        <row r="943">
          <cell r="B943" t="str">
            <v>11228</v>
          </cell>
          <cell r="C943" t="str">
            <v>FS-Petaluma Garage</v>
          </cell>
          <cell r="D943" t="str">
            <v>E</v>
          </cell>
          <cell r="E943" t="str">
            <v>FLTSVC</v>
          </cell>
          <cell r="F943" t="str">
            <v>HRS</v>
          </cell>
          <cell r="G943">
            <v>123.96</v>
          </cell>
        </row>
        <row r="944">
          <cell r="B944" t="str">
            <v>11258</v>
          </cell>
          <cell r="C944" t="str">
            <v>FS-Placerville Garage</v>
          </cell>
          <cell r="D944" t="str">
            <v>E</v>
          </cell>
          <cell r="E944" t="str">
            <v>FLTSVC</v>
          </cell>
          <cell r="F944" t="str">
            <v>HRS</v>
          </cell>
          <cell r="G944">
            <v>119.05</v>
          </cell>
        </row>
        <row r="945">
          <cell r="B945" t="str">
            <v>11266</v>
          </cell>
          <cell r="C945" t="str">
            <v>FS-Red Bluff Garage</v>
          </cell>
          <cell r="D945" t="str">
            <v>E</v>
          </cell>
          <cell r="E945" t="str">
            <v>FLTSVC</v>
          </cell>
          <cell r="F945" t="str">
            <v>HRS</v>
          </cell>
          <cell r="G945">
            <v>110.93</v>
          </cell>
        </row>
        <row r="946">
          <cell r="B946" t="str">
            <v>11263</v>
          </cell>
          <cell r="C946" t="str">
            <v>FS-Redding Garage</v>
          </cell>
          <cell r="D946" t="str">
            <v>E</v>
          </cell>
          <cell r="E946" t="str">
            <v>FLTSVC</v>
          </cell>
          <cell r="F946" t="str">
            <v>HRS</v>
          </cell>
          <cell r="G946">
            <v>115.45</v>
          </cell>
        </row>
        <row r="947">
          <cell r="B947" t="str">
            <v>11222</v>
          </cell>
          <cell r="C947" t="str">
            <v>FS-Richmond Garage</v>
          </cell>
          <cell r="D947" t="str">
            <v>E</v>
          </cell>
          <cell r="E947" t="str">
            <v>FLTSVC</v>
          </cell>
          <cell r="F947" t="str">
            <v>HRS</v>
          </cell>
          <cell r="G947">
            <v>152.08</v>
          </cell>
        </row>
        <row r="948">
          <cell r="B948" t="str">
            <v>11215</v>
          </cell>
          <cell r="C948" t="str">
            <v>FS-Rodgers Flat Garage</v>
          </cell>
          <cell r="D948" t="str">
            <v>E</v>
          </cell>
          <cell r="E948" t="str">
            <v>FLTSVC</v>
          </cell>
          <cell r="F948" t="str">
            <v>HRS</v>
          </cell>
          <cell r="G948">
            <v>93.62</v>
          </cell>
        </row>
        <row r="949">
          <cell r="B949" t="str">
            <v>11249</v>
          </cell>
          <cell r="C949" t="str">
            <v>FS-Sacramento Fleet Services</v>
          </cell>
          <cell r="D949" t="str">
            <v>G</v>
          </cell>
          <cell r="E949" t="str">
            <v>FLTSVC</v>
          </cell>
          <cell r="F949" t="str">
            <v>HRS</v>
          </cell>
          <cell r="G949">
            <v>118.67</v>
          </cell>
        </row>
        <row r="950">
          <cell r="B950" t="str">
            <v>11250</v>
          </cell>
          <cell r="C950" t="str">
            <v>FS-Sacramento Garage</v>
          </cell>
          <cell r="D950" t="str">
            <v>E</v>
          </cell>
          <cell r="E950" t="str">
            <v>FLTSVC</v>
          </cell>
          <cell r="F950" t="str">
            <v>HRS</v>
          </cell>
          <cell r="G950">
            <v>146.72</v>
          </cell>
        </row>
        <row r="951">
          <cell r="B951" t="str">
            <v>11284</v>
          </cell>
          <cell r="C951" t="str">
            <v>FS-Salinas Garage</v>
          </cell>
          <cell r="D951" t="str">
            <v>E</v>
          </cell>
          <cell r="E951" t="str">
            <v>FLTSVC</v>
          </cell>
          <cell r="F951" t="str">
            <v>HRS</v>
          </cell>
          <cell r="G951">
            <v>133.03</v>
          </cell>
        </row>
        <row r="952">
          <cell r="B952" t="str">
            <v>11223</v>
          </cell>
          <cell r="C952" t="str">
            <v>FS-San Francisco Fleet Services</v>
          </cell>
          <cell r="D952" t="str">
            <v>G</v>
          </cell>
          <cell r="E952" t="str">
            <v>FLTSVC</v>
          </cell>
          <cell r="F952" t="str">
            <v>HRS</v>
          </cell>
          <cell r="G952">
            <v>113.95</v>
          </cell>
        </row>
        <row r="953">
          <cell r="B953" t="str">
            <v>11224</v>
          </cell>
          <cell r="C953" t="str">
            <v>FS-San Francisco Garage</v>
          </cell>
          <cell r="D953" t="str">
            <v>E</v>
          </cell>
          <cell r="E953" t="str">
            <v>FLTSVC</v>
          </cell>
          <cell r="F953" t="str">
            <v>HRS</v>
          </cell>
          <cell r="G953">
            <v>127.18</v>
          </cell>
        </row>
        <row r="954">
          <cell r="B954" t="str">
            <v>11275</v>
          </cell>
          <cell r="C954" t="str">
            <v>FS-San Jose De Anza Fleet Services</v>
          </cell>
          <cell r="D954" t="str">
            <v>G</v>
          </cell>
          <cell r="E954" t="str">
            <v>FLTSVC</v>
          </cell>
          <cell r="F954" t="str">
            <v>HRS</v>
          </cell>
          <cell r="G954">
            <v>113.4</v>
          </cell>
        </row>
        <row r="955">
          <cell r="B955" t="str">
            <v>11280</v>
          </cell>
          <cell r="C955" t="str">
            <v>FS-San Luis Obispo Garage</v>
          </cell>
          <cell r="D955" t="str">
            <v>E</v>
          </cell>
          <cell r="E955" t="str">
            <v>FLTSVC</v>
          </cell>
          <cell r="F955" t="str">
            <v>HRS</v>
          </cell>
          <cell r="G955">
            <v>129.54</v>
          </cell>
        </row>
        <row r="956">
          <cell r="B956" t="str">
            <v>11233</v>
          </cell>
          <cell r="C956" t="str">
            <v>FS-San Rafael Garage</v>
          </cell>
          <cell r="D956" t="str">
            <v>E</v>
          </cell>
          <cell r="E956" t="str">
            <v>FLTSVC</v>
          </cell>
          <cell r="F956" t="str">
            <v>HRS</v>
          </cell>
          <cell r="G956">
            <v>134.65</v>
          </cell>
        </row>
        <row r="957">
          <cell r="B957" t="str">
            <v>11285</v>
          </cell>
          <cell r="C957" t="str">
            <v>FS-Santa Cruz Garage</v>
          </cell>
          <cell r="D957" t="str">
            <v>E</v>
          </cell>
          <cell r="E957" t="str">
            <v>FLTSVC</v>
          </cell>
          <cell r="F957" t="str">
            <v>HRS</v>
          </cell>
          <cell r="G957">
            <v>133.83</v>
          </cell>
        </row>
        <row r="958">
          <cell r="B958" t="str">
            <v>11281</v>
          </cell>
          <cell r="C958" t="str">
            <v>FS-Santa Maria Garage</v>
          </cell>
          <cell r="D958" t="str">
            <v>E</v>
          </cell>
          <cell r="E958" t="str">
            <v>FLTSVC</v>
          </cell>
          <cell r="F958" t="str">
            <v>HRS</v>
          </cell>
          <cell r="G958">
            <v>115.33</v>
          </cell>
        </row>
        <row r="959">
          <cell r="B959" t="str">
            <v>11227</v>
          </cell>
          <cell r="C959" t="str">
            <v>FS-Santa Rosa Garage</v>
          </cell>
          <cell r="D959" t="str">
            <v>E</v>
          </cell>
          <cell r="E959" t="str">
            <v>FLTSVC</v>
          </cell>
          <cell r="F959" t="str">
            <v>HRS</v>
          </cell>
          <cell r="G959">
            <v>131.1</v>
          </cell>
        </row>
        <row r="960">
          <cell r="B960" t="str">
            <v>11291</v>
          </cell>
          <cell r="C960" t="str">
            <v>FS-Selma Garage</v>
          </cell>
          <cell r="D960" t="str">
            <v>E</v>
          </cell>
          <cell r="E960" t="str">
            <v>FLTSVC</v>
          </cell>
          <cell r="F960" t="str">
            <v>HRS</v>
          </cell>
          <cell r="G960">
            <v>134.16</v>
          </cell>
        </row>
        <row r="961">
          <cell r="B961" t="str">
            <v>11255</v>
          </cell>
          <cell r="C961" t="str">
            <v>FS-Sierra Fleet Services</v>
          </cell>
          <cell r="D961" t="str">
            <v>G</v>
          </cell>
          <cell r="E961" t="str">
            <v>FLTSVC</v>
          </cell>
          <cell r="F961" t="str">
            <v>HRS</v>
          </cell>
          <cell r="G961">
            <v>112.23</v>
          </cell>
        </row>
        <row r="962">
          <cell r="B962" t="str">
            <v>11302</v>
          </cell>
          <cell r="C962" t="str">
            <v>FS-Sonora Garage</v>
          </cell>
          <cell r="D962" t="str">
            <v>E</v>
          </cell>
          <cell r="E962" t="str">
            <v>FLTSVC</v>
          </cell>
          <cell r="F962" t="str">
            <v>HRS</v>
          </cell>
          <cell r="G962">
            <v>130.88</v>
          </cell>
        </row>
        <row r="963">
          <cell r="B963" t="str">
            <v>11236</v>
          </cell>
          <cell r="C963" t="str">
            <v>FS-Stockton Fleet Services</v>
          </cell>
          <cell r="D963" t="str">
            <v>G</v>
          </cell>
          <cell r="E963" t="str">
            <v>FLTSVC</v>
          </cell>
          <cell r="F963" t="str">
            <v>HRS</v>
          </cell>
          <cell r="G963">
            <v>129.36</v>
          </cell>
        </row>
        <row r="964">
          <cell r="B964" t="str">
            <v>11237</v>
          </cell>
          <cell r="C964" t="str">
            <v>FS-Stockton Garage</v>
          </cell>
          <cell r="D964" t="str">
            <v>E</v>
          </cell>
          <cell r="E964" t="str">
            <v>FLTSVC</v>
          </cell>
          <cell r="F964" t="str">
            <v>HRS</v>
          </cell>
          <cell r="G964">
            <v>116.38</v>
          </cell>
        </row>
        <row r="965">
          <cell r="B965" t="str">
            <v>11282</v>
          </cell>
          <cell r="C965" t="str">
            <v>FS-Templeton Garage</v>
          </cell>
          <cell r="D965" t="str">
            <v>E</v>
          </cell>
          <cell r="E965" t="str">
            <v>FLTSVC</v>
          </cell>
          <cell r="F965" t="str">
            <v>HRS</v>
          </cell>
          <cell r="G965">
            <v>120</v>
          </cell>
        </row>
        <row r="966">
          <cell r="B966" t="str">
            <v>11260</v>
          </cell>
          <cell r="C966" t="str">
            <v>FS-Trinity Fleet Services</v>
          </cell>
          <cell r="D966" t="str">
            <v>G</v>
          </cell>
          <cell r="E966" t="str">
            <v>FLTSVC</v>
          </cell>
          <cell r="F966" t="str">
            <v>HRS</v>
          </cell>
          <cell r="G966">
            <v>126.05</v>
          </cell>
        </row>
        <row r="967">
          <cell r="B967" t="str">
            <v>11230</v>
          </cell>
          <cell r="C967" t="str">
            <v>FS-Ukiah Garage</v>
          </cell>
          <cell r="D967" t="str">
            <v>E</v>
          </cell>
          <cell r="E967" t="str">
            <v>FLTSVC</v>
          </cell>
          <cell r="F967" t="str">
            <v>HRS</v>
          </cell>
          <cell r="G967">
            <v>132.42</v>
          </cell>
        </row>
        <row r="968">
          <cell r="B968" t="str">
            <v>11251</v>
          </cell>
          <cell r="C968" t="str">
            <v>FS-Vacaville Garage</v>
          </cell>
          <cell r="D968" t="str">
            <v>E</v>
          </cell>
          <cell r="E968" t="str">
            <v>FLTSVC</v>
          </cell>
          <cell r="F968" t="str">
            <v>HRS</v>
          </cell>
          <cell r="G968">
            <v>128.38</v>
          </cell>
        </row>
        <row r="969">
          <cell r="B969" t="str">
            <v>11234</v>
          </cell>
          <cell r="C969" t="str">
            <v>FS-Vallejo Garage</v>
          </cell>
          <cell r="D969" t="str">
            <v>E</v>
          </cell>
          <cell r="E969" t="str">
            <v>FLTSVC</v>
          </cell>
          <cell r="F969" t="str">
            <v>HRS</v>
          </cell>
          <cell r="G969">
            <v>143.2</v>
          </cell>
        </row>
        <row r="970">
          <cell r="B970" t="str">
            <v>11264</v>
          </cell>
          <cell r="C970" t="str">
            <v>FS-Willows Garage</v>
          </cell>
          <cell r="D970" t="str">
            <v>E</v>
          </cell>
          <cell r="E970" t="str">
            <v>FLTSVC</v>
          </cell>
          <cell r="F970" t="str">
            <v>HRS</v>
          </cell>
          <cell r="G970">
            <v>112.27</v>
          </cell>
        </row>
        <row r="971">
          <cell r="B971" t="str">
            <v>11254</v>
          </cell>
          <cell r="C971" t="str">
            <v>FS-Woodland Garage</v>
          </cell>
          <cell r="D971" t="str">
            <v>E</v>
          </cell>
          <cell r="E971" t="str">
            <v>FLTSVC</v>
          </cell>
          <cell r="F971" t="str">
            <v>HRS</v>
          </cell>
          <cell r="G971">
            <v>123.91</v>
          </cell>
        </row>
        <row r="972">
          <cell r="B972" t="str">
            <v>10793</v>
          </cell>
          <cell r="C972" t="str">
            <v>Fulton Control Center</v>
          </cell>
          <cell r="D972" t="str">
            <v>A</v>
          </cell>
          <cell r="E972" t="str">
            <v>SWTCHO</v>
          </cell>
          <cell r="F972" t="str">
            <v>HRS</v>
          </cell>
          <cell r="G972">
            <v>88.85</v>
          </cell>
        </row>
        <row r="973">
          <cell r="B973" t="str">
            <v>10793</v>
          </cell>
          <cell r="C973" t="str">
            <v>Fulton Control Center</v>
          </cell>
          <cell r="D973" t="str">
            <v>A</v>
          </cell>
          <cell r="E973" t="str">
            <v>SWTODT</v>
          </cell>
          <cell r="F973" t="str">
            <v>HRS</v>
          </cell>
          <cell r="G973">
            <v>88.85</v>
          </cell>
        </row>
        <row r="974">
          <cell r="B974" t="str">
            <v>10793</v>
          </cell>
          <cell r="C974" t="str">
            <v>Fulton Control Center</v>
          </cell>
          <cell r="D974" t="str">
            <v>A</v>
          </cell>
          <cell r="E974" t="str">
            <v>SWTOOT</v>
          </cell>
          <cell r="F974" t="str">
            <v>HRS</v>
          </cell>
          <cell r="G974">
            <v>88.85</v>
          </cell>
        </row>
        <row r="975">
          <cell r="B975" t="str">
            <v>11099</v>
          </cell>
          <cell r="C975" t="str">
            <v>G Distribution Planning Manager</v>
          </cell>
          <cell r="D975" t="str">
            <v>D</v>
          </cell>
          <cell r="E975" t="str">
            <v>PRJMGT</v>
          </cell>
          <cell r="F975" t="str">
            <v>HRS</v>
          </cell>
          <cell r="G975">
            <v>107.51</v>
          </cell>
        </row>
        <row r="976">
          <cell r="B976" t="str">
            <v>10667</v>
          </cell>
          <cell r="C976" t="str">
            <v>Gas &amp; Elec Supply Immed Office</v>
          </cell>
          <cell r="D976" t="str">
            <v>B</v>
          </cell>
          <cell r="E976" t="str">
            <v>ADMIN</v>
          </cell>
          <cell r="F976" t="str">
            <v>HRS</v>
          </cell>
          <cell r="G976">
            <v>130.87</v>
          </cell>
        </row>
        <row r="977">
          <cell r="B977" t="str">
            <v>11133</v>
          </cell>
          <cell r="C977" t="str">
            <v>Gas Asset Life Cycle Manager</v>
          </cell>
          <cell r="D977" t="str">
            <v>D</v>
          </cell>
          <cell r="E977" t="str">
            <v>PGMADM</v>
          </cell>
          <cell r="F977" t="str">
            <v>HRS</v>
          </cell>
          <cell r="G977">
            <v>91.08</v>
          </cell>
        </row>
        <row r="978">
          <cell r="B978" t="str">
            <v>11133</v>
          </cell>
          <cell r="C978" t="str">
            <v>Gas Asset Life Cycle Manager</v>
          </cell>
          <cell r="D978" t="str">
            <v>D</v>
          </cell>
          <cell r="E978" t="str">
            <v>PLANSV</v>
          </cell>
          <cell r="F978" t="str">
            <v>HRS</v>
          </cell>
          <cell r="G978">
            <v>62.62</v>
          </cell>
        </row>
        <row r="979">
          <cell r="B979" t="str">
            <v>10237</v>
          </cell>
          <cell r="C979" t="str">
            <v>Gas Control</v>
          </cell>
          <cell r="D979" t="str">
            <v>D</v>
          </cell>
          <cell r="E979" t="str">
            <v>MANAGE</v>
          </cell>
          <cell r="F979" t="str">
            <v>HRS</v>
          </cell>
          <cell r="G979">
            <v>84.67</v>
          </cell>
        </row>
        <row r="980">
          <cell r="B980" t="str">
            <v>11139</v>
          </cell>
          <cell r="C980" t="str">
            <v>Gas Distribution Planning Engineers</v>
          </cell>
          <cell r="D980" t="str">
            <v>A</v>
          </cell>
          <cell r="E980" t="str">
            <v>ENGMAP</v>
          </cell>
          <cell r="F980" t="str">
            <v>HRS</v>
          </cell>
          <cell r="G980">
            <v>79.18</v>
          </cell>
        </row>
        <row r="981">
          <cell r="B981" t="str">
            <v>11139</v>
          </cell>
          <cell r="C981" t="str">
            <v>Gas Distribution Planning Engineers</v>
          </cell>
          <cell r="D981" t="str">
            <v>A</v>
          </cell>
          <cell r="E981" t="str">
            <v>ENGMPD</v>
          </cell>
          <cell r="F981" t="str">
            <v>HRS</v>
          </cell>
          <cell r="G981">
            <v>78.84</v>
          </cell>
        </row>
        <row r="982">
          <cell r="B982" t="str">
            <v>11139</v>
          </cell>
          <cell r="C982" t="str">
            <v>Gas Distribution Planning Engineers</v>
          </cell>
          <cell r="D982" t="str">
            <v>A</v>
          </cell>
          <cell r="E982" t="str">
            <v>ENGMPO</v>
          </cell>
          <cell r="F982" t="str">
            <v>HRS</v>
          </cell>
          <cell r="G982">
            <v>78.84</v>
          </cell>
        </row>
        <row r="983">
          <cell r="B983" t="str">
            <v>11139</v>
          </cell>
          <cell r="C983" t="str">
            <v>Gas Distribution Planning Engineers</v>
          </cell>
          <cell r="D983" t="str">
            <v>A</v>
          </cell>
          <cell r="E983" t="str">
            <v>PLANSV</v>
          </cell>
          <cell r="F983" t="str">
            <v>HRS</v>
          </cell>
          <cell r="G983">
            <v>64.14</v>
          </cell>
        </row>
        <row r="984">
          <cell r="B984" t="str">
            <v>11824</v>
          </cell>
          <cell r="C984" t="str">
            <v>Gas Measurement &amp; Controls</v>
          </cell>
          <cell r="D984" t="str">
            <v>A</v>
          </cell>
          <cell r="E984" t="str">
            <v>CNSTDT</v>
          </cell>
          <cell r="F984" t="str">
            <v>HRS</v>
          </cell>
          <cell r="G984">
            <v>92.21</v>
          </cell>
        </row>
        <row r="985">
          <cell r="B985" t="str">
            <v>11824</v>
          </cell>
          <cell r="C985" t="str">
            <v>Gas Measurement &amp; Controls</v>
          </cell>
          <cell r="D985" t="str">
            <v>A</v>
          </cell>
          <cell r="E985" t="str">
            <v>CNSTOT</v>
          </cell>
          <cell r="F985" t="str">
            <v>HRS</v>
          </cell>
          <cell r="G985">
            <v>92.21</v>
          </cell>
        </row>
        <row r="986">
          <cell r="B986" t="str">
            <v>11824</v>
          </cell>
          <cell r="C986" t="str">
            <v>Gas Measurement &amp; Controls</v>
          </cell>
          <cell r="D986" t="str">
            <v>A</v>
          </cell>
          <cell r="E986" t="str">
            <v>CONSTR</v>
          </cell>
          <cell r="F986" t="str">
            <v>HRS</v>
          </cell>
          <cell r="G986">
            <v>92.21</v>
          </cell>
        </row>
        <row r="987">
          <cell r="B987" t="str">
            <v>11189</v>
          </cell>
          <cell r="C987" t="str">
            <v>Gas Meters &amp; Service Standands</v>
          </cell>
          <cell r="D987" t="str">
            <v>A</v>
          </cell>
          <cell r="E987" t="str">
            <v>METER</v>
          </cell>
          <cell r="F987" t="str">
            <v>HRS</v>
          </cell>
          <cell r="G987">
            <v>109.88</v>
          </cell>
        </row>
        <row r="988">
          <cell r="B988" t="str">
            <v>11189</v>
          </cell>
          <cell r="C988" t="str">
            <v>Gas Meters &amp; Service Standands</v>
          </cell>
          <cell r="D988" t="str">
            <v>A</v>
          </cell>
          <cell r="E988" t="str">
            <v>MTROT</v>
          </cell>
          <cell r="F988" t="str">
            <v>HRS</v>
          </cell>
          <cell r="G988">
            <v>109.76</v>
          </cell>
        </row>
        <row r="989">
          <cell r="B989" t="str">
            <v>11138</v>
          </cell>
          <cell r="C989" t="str">
            <v>Gas Operations E&amp;P Manager - Blocked</v>
          </cell>
          <cell r="D989" t="str">
            <v>A</v>
          </cell>
          <cell r="E989" t="str">
            <v>PGMADM</v>
          </cell>
          <cell r="F989" t="str">
            <v>HRS</v>
          </cell>
          <cell r="G989">
            <v>223.7</v>
          </cell>
        </row>
        <row r="990">
          <cell r="B990" t="str">
            <v>10250</v>
          </cell>
          <cell r="C990" t="str">
            <v>Gas Operations Engineering</v>
          </cell>
          <cell r="D990" t="str">
            <v>A</v>
          </cell>
          <cell r="E990" t="str">
            <v>PLANSV</v>
          </cell>
          <cell r="F990" t="str">
            <v>HRS</v>
          </cell>
          <cell r="G990">
            <v>88.61</v>
          </cell>
        </row>
        <row r="991">
          <cell r="B991" t="str">
            <v>10293</v>
          </cell>
          <cell r="C991" t="str">
            <v>Gas System Operations</v>
          </cell>
          <cell r="D991" t="str">
            <v>D</v>
          </cell>
          <cell r="E991" t="str">
            <v>MANAGE</v>
          </cell>
          <cell r="F991" t="str">
            <v>HRS</v>
          </cell>
          <cell r="G991">
            <v>229.95</v>
          </cell>
        </row>
        <row r="992">
          <cell r="B992" t="str">
            <v>10254</v>
          </cell>
          <cell r="C992" t="str">
            <v>Gas Systems Maint &amp; Tech Support Mgr</v>
          </cell>
          <cell r="D992" t="str">
            <v>D</v>
          </cell>
          <cell r="E992" t="str">
            <v>MANAGE</v>
          </cell>
          <cell r="F992" t="str">
            <v>HRS</v>
          </cell>
          <cell r="G992">
            <v>111.37</v>
          </cell>
        </row>
        <row r="993">
          <cell r="B993" t="str">
            <v>11124</v>
          </cell>
          <cell r="C993" t="str">
            <v>Gas Technical Field Support</v>
          </cell>
          <cell r="D993" t="str">
            <v>D</v>
          </cell>
          <cell r="E993" t="str">
            <v>TECADM</v>
          </cell>
          <cell r="F993" t="str">
            <v>HRS</v>
          </cell>
          <cell r="G993">
            <v>109.65</v>
          </cell>
        </row>
        <row r="994">
          <cell r="B994" t="str">
            <v>10232</v>
          </cell>
          <cell r="C994" t="str">
            <v>Gas Trans &amp; Dist Product &amp; Sales Mgr</v>
          </cell>
          <cell r="D994" t="str">
            <v>D</v>
          </cell>
          <cell r="E994" t="str">
            <v>MANAGE</v>
          </cell>
          <cell r="F994" t="str">
            <v>HRS</v>
          </cell>
          <cell r="G994">
            <v>129.3</v>
          </cell>
        </row>
        <row r="995">
          <cell r="B995" t="str">
            <v>10247</v>
          </cell>
          <cell r="C995" t="str">
            <v>Gas Trans Control &amp; Ops</v>
          </cell>
          <cell r="D995" t="str">
            <v>A</v>
          </cell>
          <cell r="E995" t="str">
            <v>MONTR</v>
          </cell>
          <cell r="F995" t="str">
            <v>HRS</v>
          </cell>
          <cell r="G995">
            <v>79.74</v>
          </cell>
        </row>
        <row r="996">
          <cell r="B996" t="str">
            <v>10247</v>
          </cell>
          <cell r="C996" t="str">
            <v>Gas Trans Control &amp; Ops</v>
          </cell>
          <cell r="D996" t="str">
            <v>A</v>
          </cell>
          <cell r="E996" t="str">
            <v>TECHSV</v>
          </cell>
          <cell r="F996" t="str">
            <v>HRS</v>
          </cell>
          <cell r="G996">
            <v>79.74</v>
          </cell>
        </row>
        <row r="997">
          <cell r="B997" t="str">
            <v>13537</v>
          </cell>
          <cell r="C997" t="str">
            <v>Gas Transmission &amp; Distribution VP</v>
          </cell>
          <cell r="D997" t="str">
            <v>D</v>
          </cell>
          <cell r="E997" t="str">
            <v>MANAGE</v>
          </cell>
          <cell r="F997" t="str">
            <v>HRS</v>
          </cell>
          <cell r="G997">
            <v>113.87</v>
          </cell>
        </row>
        <row r="998">
          <cell r="B998" t="str">
            <v>10660</v>
          </cell>
          <cell r="C998" t="str">
            <v>Gas Transmission Facilities</v>
          </cell>
          <cell r="D998" t="str">
            <v>E</v>
          </cell>
          <cell r="E998" t="str">
            <v>ABSBLD</v>
          </cell>
          <cell r="F998" t="str">
            <v>HRS</v>
          </cell>
          <cell r="G998">
            <v>70</v>
          </cell>
        </row>
        <row r="999">
          <cell r="B999" t="str">
            <v>10660</v>
          </cell>
          <cell r="C999" t="str">
            <v>Gas Transmission Facilities</v>
          </cell>
          <cell r="D999" t="str">
            <v>E</v>
          </cell>
          <cell r="E999" t="str">
            <v>BSFACL</v>
          </cell>
          <cell r="F999" t="str">
            <v>SF</v>
          </cell>
          <cell r="G999">
            <v>0.87</v>
          </cell>
        </row>
        <row r="1000">
          <cell r="B1000" t="str">
            <v>10660</v>
          </cell>
          <cell r="C1000" t="str">
            <v>Gas Transmission Facilities</v>
          </cell>
          <cell r="D1000" t="str">
            <v>E</v>
          </cell>
          <cell r="E1000" t="str">
            <v>SRQBDG</v>
          </cell>
          <cell r="F1000" t="str">
            <v>UN</v>
          </cell>
          <cell r="G1000">
            <v>1</v>
          </cell>
        </row>
        <row r="1001">
          <cell r="B1001" t="str">
            <v>10280</v>
          </cell>
          <cell r="C1001" t="str">
            <v>Gas Transmission Gas System Integrity</v>
          </cell>
          <cell r="D1001" t="str">
            <v>A</v>
          </cell>
          <cell r="E1001" t="str">
            <v>TECHOT</v>
          </cell>
          <cell r="F1001" t="str">
            <v>HRS</v>
          </cell>
        </row>
        <row r="1002">
          <cell r="B1002" t="str">
            <v>10280</v>
          </cell>
          <cell r="C1002" t="str">
            <v>Gas Transmission Gas System Integrity</v>
          </cell>
          <cell r="D1002" t="str">
            <v>A</v>
          </cell>
          <cell r="E1002" t="str">
            <v>TECHSV</v>
          </cell>
          <cell r="F1002" t="str">
            <v>HRS</v>
          </cell>
          <cell r="G1002">
            <v>120.16</v>
          </cell>
        </row>
        <row r="1003">
          <cell r="B1003" t="str">
            <v>12920</v>
          </cell>
          <cell r="C1003" t="str">
            <v>Gas Transmission M&amp;C Director</v>
          </cell>
          <cell r="D1003" t="str">
            <v>D</v>
          </cell>
          <cell r="E1003" t="str">
            <v>MANAGE</v>
          </cell>
          <cell r="F1003" t="str">
            <v>HRS</v>
          </cell>
          <cell r="G1003">
            <v>105.7</v>
          </cell>
        </row>
        <row r="1004">
          <cell r="B1004" t="str">
            <v>11850</v>
          </cell>
          <cell r="C1004" t="str">
            <v>GC Elec PN blocked 3/30/05</v>
          </cell>
          <cell r="D1004" t="str">
            <v>A</v>
          </cell>
          <cell r="E1004" t="str">
            <v>CNSTDT</v>
          </cell>
          <cell r="F1004" t="str">
            <v>HRS</v>
          </cell>
          <cell r="G1004">
            <v>97.06</v>
          </cell>
        </row>
        <row r="1005">
          <cell r="B1005" t="str">
            <v>11850</v>
          </cell>
          <cell r="C1005" t="str">
            <v>GC Elec PN blocked 3/30/05</v>
          </cell>
          <cell r="D1005" t="str">
            <v>A</v>
          </cell>
          <cell r="E1005" t="str">
            <v>CNSTOT</v>
          </cell>
          <cell r="F1005" t="str">
            <v>HRS</v>
          </cell>
          <cell r="G1005">
            <v>97.06</v>
          </cell>
        </row>
        <row r="1006">
          <cell r="B1006" t="str">
            <v>11850</v>
          </cell>
          <cell r="C1006" t="str">
            <v>GC Elec PN blocked 3/30/05</v>
          </cell>
          <cell r="D1006" t="str">
            <v>A</v>
          </cell>
          <cell r="E1006" t="str">
            <v>CONSTR</v>
          </cell>
          <cell r="F1006" t="str">
            <v>HRS</v>
          </cell>
          <cell r="G1006">
            <v>97.06</v>
          </cell>
        </row>
        <row r="1007">
          <cell r="B1007" t="str">
            <v>11845</v>
          </cell>
          <cell r="C1007" t="str">
            <v>GC Gas Kern - Blocked</v>
          </cell>
          <cell r="D1007" t="str">
            <v>A</v>
          </cell>
          <cell r="E1007" t="str">
            <v>CNSTDT</v>
          </cell>
          <cell r="F1007" t="str">
            <v>HRS</v>
          </cell>
          <cell r="G1007">
            <v>91.42</v>
          </cell>
        </row>
        <row r="1008">
          <cell r="B1008" t="str">
            <v>11845</v>
          </cell>
          <cell r="C1008" t="str">
            <v>GC Gas Kern - Blocked</v>
          </cell>
          <cell r="D1008" t="str">
            <v>A</v>
          </cell>
          <cell r="E1008" t="str">
            <v>CNSTOT</v>
          </cell>
          <cell r="F1008" t="str">
            <v>HRS</v>
          </cell>
          <cell r="G1008">
            <v>91.42</v>
          </cell>
        </row>
        <row r="1009">
          <cell r="B1009" t="str">
            <v>11845</v>
          </cell>
          <cell r="C1009" t="str">
            <v>GC Gas Kern - Blocked</v>
          </cell>
          <cell r="D1009" t="str">
            <v>A</v>
          </cell>
          <cell r="E1009" t="str">
            <v>CONSTR</v>
          </cell>
          <cell r="F1009" t="str">
            <v>HRS</v>
          </cell>
          <cell r="G1009">
            <v>91.42</v>
          </cell>
        </row>
        <row r="1010">
          <cell r="B1010" t="str">
            <v>11815</v>
          </cell>
          <cell r="C1010" t="str">
            <v>GC New Business UG BLOCKED</v>
          </cell>
          <cell r="D1010" t="str">
            <v>A</v>
          </cell>
          <cell r="E1010" t="str">
            <v>CNSTDT</v>
          </cell>
          <cell r="F1010" t="str">
            <v>HRS</v>
          </cell>
          <cell r="G1010">
            <v>91.42</v>
          </cell>
        </row>
        <row r="1011">
          <cell r="B1011" t="str">
            <v>11815</v>
          </cell>
          <cell r="C1011" t="str">
            <v>GC New Business UG BLOCKED</v>
          </cell>
          <cell r="D1011" t="str">
            <v>A</v>
          </cell>
          <cell r="E1011" t="str">
            <v>CNSTOT</v>
          </cell>
          <cell r="F1011" t="str">
            <v>HRS</v>
          </cell>
          <cell r="G1011">
            <v>91.42</v>
          </cell>
        </row>
        <row r="1012">
          <cell r="B1012" t="str">
            <v>11815</v>
          </cell>
          <cell r="C1012" t="str">
            <v>GC New Business UG BLOCKED</v>
          </cell>
          <cell r="D1012" t="str">
            <v>A</v>
          </cell>
          <cell r="E1012" t="str">
            <v>CONSTR</v>
          </cell>
          <cell r="F1012" t="str">
            <v>HRS</v>
          </cell>
          <cell r="G1012">
            <v>91.42</v>
          </cell>
        </row>
        <row r="1013">
          <cell r="B1013" t="str">
            <v>12813</v>
          </cell>
          <cell r="C1013" t="str">
            <v>Gen Bus Plng &amp; Fin Mgmt Director</v>
          </cell>
          <cell r="D1013" t="str">
            <v>B</v>
          </cell>
          <cell r="E1013" t="str">
            <v>ADMIN</v>
          </cell>
          <cell r="F1013" t="str">
            <v>HRS</v>
          </cell>
          <cell r="G1013">
            <v>212.39</v>
          </cell>
        </row>
        <row r="1014">
          <cell r="B1014" t="str">
            <v>12630</v>
          </cell>
          <cell r="C1014" t="str">
            <v>Generation Interconnection Services</v>
          </cell>
          <cell r="D1014" t="str">
            <v>A</v>
          </cell>
          <cell r="E1014" t="str">
            <v>PRJMGT</v>
          </cell>
          <cell r="F1014" t="str">
            <v>HRS</v>
          </cell>
          <cell r="G1014">
            <v>92.04</v>
          </cell>
        </row>
        <row r="1015">
          <cell r="B1015" t="str">
            <v>10530</v>
          </cell>
          <cell r="C1015" t="str">
            <v>Generation SVP &amp; Chief Nuclear Officer</v>
          </cell>
          <cell r="D1015" t="str">
            <v>B</v>
          </cell>
          <cell r="E1015" t="str">
            <v>ADMIN</v>
          </cell>
          <cell r="F1015" t="str">
            <v>HRS</v>
          </cell>
          <cell r="G1015">
            <v>223.98</v>
          </cell>
        </row>
        <row r="1016">
          <cell r="B1016" t="str">
            <v>10530</v>
          </cell>
          <cell r="C1016" t="str">
            <v>Generation SVP &amp; Chief Nuclear Officer</v>
          </cell>
          <cell r="D1016" t="str">
            <v>B</v>
          </cell>
          <cell r="E1016" t="str">
            <v>MANAGE</v>
          </cell>
          <cell r="F1016" t="str">
            <v>HRS</v>
          </cell>
          <cell r="G1016">
            <v>223.98</v>
          </cell>
        </row>
        <row r="1017">
          <cell r="B1017" t="str">
            <v>12757</v>
          </cell>
          <cell r="C1017" t="str">
            <v>GES-ISO Power Settlements</v>
          </cell>
          <cell r="D1017" t="str">
            <v>B</v>
          </cell>
          <cell r="E1017" t="str">
            <v>ANLYST</v>
          </cell>
          <cell r="F1017" t="str">
            <v>HRS</v>
          </cell>
          <cell r="G1017">
            <v>74.95</v>
          </cell>
        </row>
        <row r="1018">
          <cell r="B1018" t="str">
            <v>12755</v>
          </cell>
          <cell r="C1018" t="str">
            <v>GES-Reliability Strategy</v>
          </cell>
          <cell r="D1018" t="str">
            <v>B</v>
          </cell>
          <cell r="E1018" t="str">
            <v>ANLYST</v>
          </cell>
          <cell r="F1018" t="str">
            <v>HRS</v>
          </cell>
          <cell r="G1018">
            <v>91.78</v>
          </cell>
        </row>
        <row r="1019">
          <cell r="B1019" t="str">
            <v>12133</v>
          </cell>
          <cell r="C1019" t="str">
            <v>Golden Gate Control Center</v>
          </cell>
          <cell r="D1019" t="str">
            <v>A</v>
          </cell>
          <cell r="E1019" t="str">
            <v>MO</v>
          </cell>
          <cell r="F1019" t="str">
            <v>HRS</v>
          </cell>
          <cell r="G1019">
            <v>89.01</v>
          </cell>
        </row>
        <row r="1020">
          <cell r="B1020" t="str">
            <v>12133</v>
          </cell>
          <cell r="C1020" t="str">
            <v>Golden Gate Control Center</v>
          </cell>
          <cell r="D1020" t="str">
            <v>A</v>
          </cell>
          <cell r="E1020" t="str">
            <v>MO-DT</v>
          </cell>
          <cell r="F1020" t="str">
            <v>HRS</v>
          </cell>
          <cell r="G1020">
            <v>89.01</v>
          </cell>
        </row>
        <row r="1021">
          <cell r="B1021" t="str">
            <v>12133</v>
          </cell>
          <cell r="C1021" t="str">
            <v>Golden Gate Control Center</v>
          </cell>
          <cell r="D1021" t="str">
            <v>A</v>
          </cell>
          <cell r="E1021" t="str">
            <v>MO-OT</v>
          </cell>
          <cell r="F1021" t="str">
            <v>HRS</v>
          </cell>
          <cell r="G1021">
            <v>89.01</v>
          </cell>
        </row>
        <row r="1022">
          <cell r="B1022" t="str">
            <v>11656</v>
          </cell>
          <cell r="C1022" t="str">
            <v>GS Safety/First Aid Coordination</v>
          </cell>
          <cell r="D1022" t="str">
            <v>G</v>
          </cell>
          <cell r="E1022" t="str">
            <v>SFTYHT</v>
          </cell>
          <cell r="F1022" t="str">
            <v>HRS</v>
          </cell>
          <cell r="G1022">
            <v>73.22</v>
          </cell>
        </row>
        <row r="1023">
          <cell r="B1023" t="str">
            <v>12799</v>
          </cell>
          <cell r="C1023" t="str">
            <v>GT M&amp;C Technical Support</v>
          </cell>
          <cell r="D1023" t="str">
            <v>A</v>
          </cell>
          <cell r="E1023" t="str">
            <v>TECHSV</v>
          </cell>
          <cell r="F1023" t="str">
            <v>HRS</v>
          </cell>
          <cell r="G1023">
            <v>106.59</v>
          </cell>
        </row>
        <row r="1024">
          <cell r="B1024" t="str">
            <v>12881</v>
          </cell>
          <cell r="C1024" t="str">
            <v>GT&amp;D Environmental Proj Mgt Office</v>
          </cell>
          <cell r="D1024" t="str">
            <v>A</v>
          </cell>
          <cell r="E1024" t="str">
            <v>ANLYST</v>
          </cell>
          <cell r="F1024" t="str">
            <v>HRS</v>
          </cell>
          <cell r="G1024">
            <v>135.31</v>
          </cell>
        </row>
        <row r="1025">
          <cell r="B1025" t="str">
            <v>12881</v>
          </cell>
          <cell r="C1025" t="str">
            <v>GT&amp;D Environmental Proj Mgt Office</v>
          </cell>
          <cell r="D1025" t="str">
            <v>A</v>
          </cell>
          <cell r="E1025" t="str">
            <v>MANAGE</v>
          </cell>
          <cell r="F1025" t="str">
            <v>HRS</v>
          </cell>
          <cell r="G1025">
            <v>135.31</v>
          </cell>
        </row>
        <row r="1026">
          <cell r="B1026" t="str">
            <v>13587</v>
          </cell>
          <cell r="C1026" t="str">
            <v>Habitat &amp; Species Protection</v>
          </cell>
          <cell r="D1026" t="str">
            <v>A</v>
          </cell>
          <cell r="E1026" t="str">
            <v>ENV-CS</v>
          </cell>
          <cell r="F1026" t="str">
            <v>HRS</v>
          </cell>
          <cell r="G1026">
            <v>99.73</v>
          </cell>
        </row>
        <row r="1027">
          <cell r="B1027" t="str">
            <v>11336</v>
          </cell>
          <cell r="C1027" t="str">
            <v>HBPP Environmental</v>
          </cell>
          <cell r="D1027" t="str">
            <v>A</v>
          </cell>
          <cell r="E1027" t="str">
            <v>ENVSVC</v>
          </cell>
          <cell r="F1027" t="str">
            <v>HRS</v>
          </cell>
          <cell r="G1027">
            <v>74.07</v>
          </cell>
        </row>
        <row r="1028">
          <cell r="B1028" t="str">
            <v>11336</v>
          </cell>
          <cell r="C1028" t="str">
            <v>HBPP Environmental</v>
          </cell>
          <cell r="D1028" t="str">
            <v>A</v>
          </cell>
          <cell r="E1028" t="str">
            <v>SFTYHT</v>
          </cell>
          <cell r="F1028" t="str">
            <v>HRS</v>
          </cell>
          <cell r="G1028">
            <v>74.07</v>
          </cell>
        </row>
        <row r="1029">
          <cell r="B1029" t="str">
            <v>11333</v>
          </cell>
          <cell r="C1029" t="str">
            <v>HBPP Financial Services</v>
          </cell>
          <cell r="D1029" t="str">
            <v>A</v>
          </cell>
          <cell r="E1029" t="str">
            <v>MANAGE</v>
          </cell>
          <cell r="F1029" t="str">
            <v>HRS</v>
          </cell>
          <cell r="G1029">
            <v>70.94</v>
          </cell>
        </row>
        <row r="1030">
          <cell r="B1030" t="str">
            <v>11333</v>
          </cell>
          <cell r="C1030" t="str">
            <v>HBPP Financial Services</v>
          </cell>
          <cell r="D1030" t="str">
            <v>A</v>
          </cell>
          <cell r="E1030" t="str">
            <v>WARHSE</v>
          </cell>
          <cell r="F1030" t="str">
            <v>HRS</v>
          </cell>
          <cell r="G1030">
            <v>54.27</v>
          </cell>
        </row>
        <row r="1031">
          <cell r="B1031" t="str">
            <v>11333</v>
          </cell>
          <cell r="C1031" t="str">
            <v>HBPP Financial Services</v>
          </cell>
          <cell r="D1031" t="str">
            <v>A</v>
          </cell>
          <cell r="E1031" t="str">
            <v>WHRSOT</v>
          </cell>
          <cell r="F1031" t="str">
            <v>HRS</v>
          </cell>
          <cell r="G1031">
            <v>54.27</v>
          </cell>
        </row>
        <row r="1032">
          <cell r="B1032" t="str">
            <v>11335</v>
          </cell>
          <cell r="C1032" t="str">
            <v>HBPP Maintenance</v>
          </cell>
          <cell r="D1032" t="str">
            <v>A</v>
          </cell>
          <cell r="E1032" t="str">
            <v>MAINT</v>
          </cell>
          <cell r="F1032" t="str">
            <v>HRS</v>
          </cell>
          <cell r="G1032">
            <v>68.33</v>
          </cell>
        </row>
        <row r="1033">
          <cell r="B1033" t="str">
            <v>11335</v>
          </cell>
          <cell r="C1033" t="str">
            <v>HBPP Maintenance</v>
          </cell>
          <cell r="D1033" t="str">
            <v>A</v>
          </cell>
          <cell r="E1033" t="str">
            <v>MANAGE</v>
          </cell>
          <cell r="F1033" t="str">
            <v>HRS</v>
          </cell>
          <cell r="G1033">
            <v>84.47</v>
          </cell>
        </row>
        <row r="1034">
          <cell r="B1034" t="str">
            <v>11335</v>
          </cell>
          <cell r="C1034" t="str">
            <v>HBPP Maintenance</v>
          </cell>
          <cell r="D1034" t="str">
            <v>A</v>
          </cell>
          <cell r="E1034" t="str">
            <v>MGMTOT</v>
          </cell>
          <cell r="F1034" t="str">
            <v>HRS</v>
          </cell>
          <cell r="G1034">
            <v>84.47</v>
          </cell>
        </row>
        <row r="1035">
          <cell r="B1035" t="str">
            <v>11335</v>
          </cell>
          <cell r="C1035" t="str">
            <v>HBPP Maintenance</v>
          </cell>
          <cell r="D1035" t="str">
            <v>A</v>
          </cell>
          <cell r="E1035" t="str">
            <v>MNTCDT</v>
          </cell>
          <cell r="F1035" t="str">
            <v>HRS</v>
          </cell>
          <cell r="G1035">
            <v>68.33</v>
          </cell>
        </row>
        <row r="1036">
          <cell r="B1036" t="str">
            <v>11335</v>
          </cell>
          <cell r="C1036" t="str">
            <v>HBPP Maintenance</v>
          </cell>
          <cell r="D1036" t="str">
            <v>A</v>
          </cell>
          <cell r="E1036" t="str">
            <v>MNTCOT</v>
          </cell>
          <cell r="F1036" t="str">
            <v>HRS</v>
          </cell>
          <cell r="G1036">
            <v>68.33</v>
          </cell>
        </row>
        <row r="1037">
          <cell r="B1037" t="str">
            <v>11334</v>
          </cell>
          <cell r="C1037" t="str">
            <v>HBPP Operations</v>
          </cell>
          <cell r="D1037" t="str">
            <v>A</v>
          </cell>
          <cell r="E1037" t="str">
            <v>MANAGE</v>
          </cell>
          <cell r="F1037" t="str">
            <v>HRS</v>
          </cell>
          <cell r="G1037">
            <v>78.69</v>
          </cell>
        </row>
        <row r="1038">
          <cell r="B1038" t="str">
            <v>11334</v>
          </cell>
          <cell r="C1038" t="str">
            <v>HBPP Operations</v>
          </cell>
          <cell r="D1038" t="str">
            <v>A</v>
          </cell>
          <cell r="E1038" t="str">
            <v>MGMTOT</v>
          </cell>
          <cell r="F1038" t="str">
            <v>HRS</v>
          </cell>
          <cell r="G1038">
            <v>78.69</v>
          </cell>
        </row>
        <row r="1039">
          <cell r="B1039" t="str">
            <v>11334</v>
          </cell>
          <cell r="C1039" t="str">
            <v>HBPP Operations</v>
          </cell>
          <cell r="D1039" t="str">
            <v>A</v>
          </cell>
          <cell r="E1039" t="str">
            <v>OPERSV</v>
          </cell>
          <cell r="F1039" t="str">
            <v>HRS</v>
          </cell>
          <cell r="G1039">
            <v>64.48</v>
          </cell>
        </row>
        <row r="1040">
          <cell r="B1040" t="str">
            <v>11334</v>
          </cell>
          <cell r="C1040" t="str">
            <v>HBPP Operations</v>
          </cell>
          <cell r="D1040" t="str">
            <v>A</v>
          </cell>
          <cell r="E1040" t="str">
            <v>OPSVDT</v>
          </cell>
          <cell r="F1040" t="str">
            <v>HRS</v>
          </cell>
          <cell r="G1040">
            <v>64.48</v>
          </cell>
        </row>
        <row r="1041">
          <cell r="B1041" t="str">
            <v>11334</v>
          </cell>
          <cell r="C1041" t="str">
            <v>HBPP Operations</v>
          </cell>
          <cell r="D1041" t="str">
            <v>A</v>
          </cell>
          <cell r="E1041" t="str">
            <v>OPSVOT</v>
          </cell>
          <cell r="F1041" t="str">
            <v>HRS</v>
          </cell>
          <cell r="G1041">
            <v>64.22</v>
          </cell>
        </row>
        <row r="1042">
          <cell r="B1042" t="str">
            <v>11328</v>
          </cell>
          <cell r="C1042" t="str">
            <v>HBPP Plant Engineer</v>
          </cell>
          <cell r="D1042" t="str">
            <v>A</v>
          </cell>
          <cell r="E1042" t="str">
            <v>ENG-OT</v>
          </cell>
          <cell r="F1042" t="str">
            <v>HRS</v>
          </cell>
          <cell r="G1042">
            <v>79.48</v>
          </cell>
        </row>
        <row r="1043">
          <cell r="B1043" t="str">
            <v>11328</v>
          </cell>
          <cell r="C1043" t="str">
            <v>HBPP Plant Engineer</v>
          </cell>
          <cell r="D1043" t="str">
            <v>A</v>
          </cell>
          <cell r="E1043" t="str">
            <v>ENGSVC</v>
          </cell>
          <cell r="F1043" t="str">
            <v>HRS</v>
          </cell>
          <cell r="G1043">
            <v>79.48</v>
          </cell>
        </row>
        <row r="1044">
          <cell r="B1044" t="str">
            <v>11339</v>
          </cell>
          <cell r="C1044" t="str">
            <v>HBPP Plant Manager</v>
          </cell>
          <cell r="D1044" t="str">
            <v>A</v>
          </cell>
          <cell r="E1044" t="str">
            <v>MANAGE</v>
          </cell>
          <cell r="F1044" t="str">
            <v>HRS</v>
          </cell>
          <cell r="G1044">
            <v>118.97</v>
          </cell>
        </row>
        <row r="1045">
          <cell r="B1045" t="str">
            <v>11332</v>
          </cell>
          <cell r="C1045" t="str">
            <v>HBPP Radiation Protection</v>
          </cell>
          <cell r="D1045" t="str">
            <v>A</v>
          </cell>
          <cell r="E1045" t="str">
            <v>MANAGE</v>
          </cell>
          <cell r="F1045" t="str">
            <v>HRS</v>
          </cell>
          <cell r="G1045">
            <v>73.57</v>
          </cell>
        </row>
        <row r="1046">
          <cell r="B1046" t="str">
            <v>11332</v>
          </cell>
          <cell r="C1046" t="str">
            <v>HBPP Radiation Protection</v>
          </cell>
          <cell r="D1046" t="str">
            <v>A</v>
          </cell>
          <cell r="E1046" t="str">
            <v>RAD-DT</v>
          </cell>
          <cell r="F1046" t="str">
            <v>HRS</v>
          </cell>
          <cell r="G1046">
            <v>56.96</v>
          </cell>
        </row>
        <row r="1047">
          <cell r="B1047" t="str">
            <v>11332</v>
          </cell>
          <cell r="C1047" t="str">
            <v>HBPP Radiation Protection</v>
          </cell>
          <cell r="D1047" t="str">
            <v>A</v>
          </cell>
          <cell r="E1047" t="str">
            <v>RAD-OT</v>
          </cell>
          <cell r="F1047" t="str">
            <v>HRS</v>
          </cell>
          <cell r="G1047">
            <v>56.96</v>
          </cell>
        </row>
        <row r="1048">
          <cell r="B1048" t="str">
            <v>11332</v>
          </cell>
          <cell r="C1048" t="str">
            <v>HBPP Radiation Protection</v>
          </cell>
          <cell r="D1048" t="str">
            <v>A</v>
          </cell>
          <cell r="E1048" t="str">
            <v>RADITN</v>
          </cell>
          <cell r="F1048" t="str">
            <v>HRS</v>
          </cell>
          <cell r="G1048">
            <v>56.96</v>
          </cell>
        </row>
        <row r="1049">
          <cell r="B1049" t="str">
            <v>12655</v>
          </cell>
          <cell r="C1049" t="str">
            <v>HBPP Security Guards</v>
          </cell>
          <cell r="D1049" t="str">
            <v>A</v>
          </cell>
          <cell r="E1049" t="str">
            <v>SECRDT</v>
          </cell>
          <cell r="F1049" t="str">
            <v>HRS</v>
          </cell>
          <cell r="G1049">
            <v>40.85</v>
          </cell>
        </row>
        <row r="1050">
          <cell r="B1050" t="str">
            <v>12655</v>
          </cell>
          <cell r="C1050" t="str">
            <v>HBPP Security Guards</v>
          </cell>
          <cell r="D1050" t="str">
            <v>A</v>
          </cell>
          <cell r="E1050" t="str">
            <v>SECROT</v>
          </cell>
          <cell r="F1050" t="str">
            <v>HRS</v>
          </cell>
          <cell r="G1050">
            <v>40.85</v>
          </cell>
        </row>
        <row r="1051">
          <cell r="B1051" t="str">
            <v>12655</v>
          </cell>
          <cell r="C1051" t="str">
            <v>HBPP Security Guards</v>
          </cell>
          <cell r="D1051" t="str">
            <v>A</v>
          </cell>
          <cell r="E1051" t="str">
            <v>SECURT</v>
          </cell>
          <cell r="F1051" t="str">
            <v>HRS</v>
          </cell>
          <cell r="G1051">
            <v>40.85</v>
          </cell>
        </row>
        <row r="1052">
          <cell r="B1052" t="str">
            <v>11331</v>
          </cell>
          <cell r="C1052" t="str">
            <v>HBPP Support Services</v>
          </cell>
          <cell r="D1052" t="str">
            <v>A</v>
          </cell>
          <cell r="E1052" t="str">
            <v>ADM-OT</v>
          </cell>
          <cell r="F1052" t="str">
            <v>HRS</v>
          </cell>
          <cell r="G1052">
            <v>65.12</v>
          </cell>
        </row>
        <row r="1053">
          <cell r="B1053" t="str">
            <v>11331</v>
          </cell>
          <cell r="C1053" t="str">
            <v>HBPP Support Services</v>
          </cell>
          <cell r="D1053" t="str">
            <v>A</v>
          </cell>
          <cell r="E1053" t="str">
            <v>ADMIN</v>
          </cell>
          <cell r="F1053" t="str">
            <v>HRS</v>
          </cell>
          <cell r="G1053">
            <v>65.12</v>
          </cell>
        </row>
        <row r="1054">
          <cell r="B1054" t="str">
            <v>11331</v>
          </cell>
          <cell r="C1054" t="str">
            <v>HBPP Support Services</v>
          </cell>
          <cell r="D1054" t="str">
            <v>A</v>
          </cell>
          <cell r="E1054" t="str">
            <v>MANAGE</v>
          </cell>
          <cell r="F1054" t="str">
            <v>HRS</v>
          </cell>
          <cell r="G1054">
            <v>73.2</v>
          </cell>
        </row>
        <row r="1055">
          <cell r="B1055" t="str">
            <v>10274</v>
          </cell>
          <cell r="C1055" t="str">
            <v>Hinkley</v>
          </cell>
          <cell r="D1055" t="str">
            <v>A</v>
          </cell>
          <cell r="E1055" t="str">
            <v>MO</v>
          </cell>
          <cell r="F1055" t="str">
            <v>HRS</v>
          </cell>
          <cell r="G1055">
            <v>98.95</v>
          </cell>
        </row>
        <row r="1056">
          <cell r="B1056" t="str">
            <v>10274</v>
          </cell>
          <cell r="C1056" t="str">
            <v>Hinkley</v>
          </cell>
          <cell r="D1056" t="str">
            <v>A</v>
          </cell>
          <cell r="E1056" t="str">
            <v>MO-DT</v>
          </cell>
          <cell r="F1056" t="str">
            <v>HRS</v>
          </cell>
          <cell r="G1056">
            <v>98.95</v>
          </cell>
        </row>
        <row r="1057">
          <cell r="B1057" t="str">
            <v>10274</v>
          </cell>
          <cell r="C1057" t="str">
            <v>Hinkley</v>
          </cell>
          <cell r="D1057" t="str">
            <v>A</v>
          </cell>
          <cell r="E1057" t="str">
            <v>MO-OT</v>
          </cell>
          <cell r="F1057" t="str">
            <v>HRS</v>
          </cell>
          <cell r="G1057">
            <v>98.95</v>
          </cell>
        </row>
        <row r="1058">
          <cell r="B1058" t="str">
            <v>10384</v>
          </cell>
          <cell r="C1058" t="str">
            <v>HR Field Services</v>
          </cell>
          <cell r="D1058" t="str">
            <v>B</v>
          </cell>
          <cell r="E1058" t="str">
            <v>FLDSVC</v>
          </cell>
          <cell r="F1058" t="str">
            <v>HRS</v>
          </cell>
          <cell r="G1058">
            <v>75.74</v>
          </cell>
        </row>
        <row r="1059">
          <cell r="B1059" t="str">
            <v>13573</v>
          </cell>
          <cell r="C1059" t="str">
            <v>HR Learning Services:Tuition Refund Plan</v>
          </cell>
          <cell r="D1059" t="str">
            <v>B</v>
          </cell>
          <cell r="E1059" t="str">
            <v>ADMIN</v>
          </cell>
          <cell r="F1059" t="str">
            <v>HRS</v>
          </cell>
          <cell r="G1059">
            <v>35.99</v>
          </cell>
        </row>
        <row r="1060">
          <cell r="B1060" t="str">
            <v>10501</v>
          </cell>
          <cell r="C1060" t="str">
            <v>Humboldt Control Center</v>
          </cell>
          <cell r="D1060" t="str">
            <v>A</v>
          </cell>
          <cell r="E1060" t="str">
            <v>SWTCHO</v>
          </cell>
          <cell r="F1060" t="str">
            <v>HRS</v>
          </cell>
          <cell r="G1060">
            <v>88.85</v>
          </cell>
        </row>
        <row r="1061">
          <cell r="B1061" t="str">
            <v>10501</v>
          </cell>
          <cell r="C1061" t="str">
            <v>Humboldt Control Center</v>
          </cell>
          <cell r="D1061" t="str">
            <v>A</v>
          </cell>
          <cell r="E1061" t="str">
            <v>SWTODT</v>
          </cell>
          <cell r="F1061" t="str">
            <v>HRS</v>
          </cell>
          <cell r="G1061">
            <v>88.85</v>
          </cell>
        </row>
        <row r="1062">
          <cell r="B1062" t="str">
            <v>10501</v>
          </cell>
          <cell r="C1062" t="str">
            <v>Humboldt Control Center</v>
          </cell>
          <cell r="D1062" t="str">
            <v>A</v>
          </cell>
          <cell r="E1062" t="str">
            <v>SWTOOT</v>
          </cell>
          <cell r="F1062" t="str">
            <v>HRS</v>
          </cell>
          <cell r="G1062">
            <v>88.85</v>
          </cell>
        </row>
        <row r="1063">
          <cell r="B1063" t="str">
            <v>11534</v>
          </cell>
          <cell r="C1063" t="str">
            <v>Hunters Point Power Plant-Production</v>
          </cell>
          <cell r="D1063" t="str">
            <v>A</v>
          </cell>
          <cell r="E1063" t="str">
            <v>ADMIN</v>
          </cell>
          <cell r="F1063" t="str">
            <v>HRS</v>
          </cell>
          <cell r="G1063">
            <v>86.64</v>
          </cell>
        </row>
        <row r="1064">
          <cell r="B1064" t="str">
            <v>11534</v>
          </cell>
          <cell r="C1064" t="str">
            <v>Hunters Point Power Plant-Production</v>
          </cell>
          <cell r="D1064" t="str">
            <v>A</v>
          </cell>
          <cell r="E1064" t="str">
            <v>MAINT</v>
          </cell>
          <cell r="F1064" t="str">
            <v>HRS</v>
          </cell>
          <cell r="G1064">
            <v>86.74</v>
          </cell>
        </row>
        <row r="1065">
          <cell r="B1065" t="str">
            <v>11534</v>
          </cell>
          <cell r="C1065" t="str">
            <v>Hunters Point Power Plant-Production</v>
          </cell>
          <cell r="D1065" t="str">
            <v>A</v>
          </cell>
          <cell r="E1065" t="str">
            <v>OPERSV</v>
          </cell>
          <cell r="F1065" t="str">
            <v>HRS</v>
          </cell>
          <cell r="G1065">
            <v>86.74</v>
          </cell>
        </row>
        <row r="1066">
          <cell r="B1066" t="str">
            <v>11589</v>
          </cell>
          <cell r="C1066" t="str">
            <v>Hydro Construction Manager</v>
          </cell>
          <cell r="D1066" t="str">
            <v>D</v>
          </cell>
          <cell r="E1066" t="str">
            <v>MANAGE</v>
          </cell>
          <cell r="F1066" t="str">
            <v>HRS</v>
          </cell>
          <cell r="G1066">
            <v>114.71</v>
          </cell>
        </row>
        <row r="1067">
          <cell r="B1067" t="str">
            <v>11588</v>
          </cell>
          <cell r="C1067" t="str">
            <v>Hydro Construction, Civil Group</v>
          </cell>
          <cell r="D1067" t="str">
            <v>A</v>
          </cell>
          <cell r="E1067" t="str">
            <v>CONSTR</v>
          </cell>
          <cell r="F1067" t="str">
            <v>HRS</v>
          </cell>
          <cell r="G1067">
            <v>96.63</v>
          </cell>
        </row>
        <row r="1068">
          <cell r="B1068" t="str">
            <v>11587</v>
          </cell>
          <cell r="C1068" t="str">
            <v>Hydro Construction, E&amp;M Group</v>
          </cell>
          <cell r="D1068" t="str">
            <v>A</v>
          </cell>
          <cell r="E1068" t="str">
            <v>CONSTR</v>
          </cell>
          <cell r="F1068" t="str">
            <v>HRS</v>
          </cell>
          <cell r="G1068">
            <v>88.27</v>
          </cell>
        </row>
        <row r="1069">
          <cell r="B1069" t="str">
            <v>11556</v>
          </cell>
          <cell r="C1069" t="str">
            <v>Hydro Construction, Insp/Survey Group</v>
          </cell>
          <cell r="D1069" t="str">
            <v>A</v>
          </cell>
          <cell r="E1069" t="str">
            <v>INSPSV</v>
          </cell>
          <cell r="F1069" t="str">
            <v>HRS</v>
          </cell>
          <cell r="G1069">
            <v>100.27</v>
          </cell>
        </row>
        <row r="1070">
          <cell r="B1070" t="str">
            <v>12693</v>
          </cell>
          <cell r="C1070" t="str">
            <v>Hydro Contracts</v>
          </cell>
          <cell r="D1070" t="str">
            <v>D</v>
          </cell>
          <cell r="E1070" t="str">
            <v>CONTSV</v>
          </cell>
          <cell r="F1070" t="str">
            <v>HRS</v>
          </cell>
          <cell r="G1070">
            <v>114.58</v>
          </cell>
        </row>
        <row r="1071">
          <cell r="B1071" t="str">
            <v>11578</v>
          </cell>
          <cell r="C1071" t="str">
            <v>Hydro Engineering</v>
          </cell>
          <cell r="D1071" t="str">
            <v>A</v>
          </cell>
          <cell r="E1071" t="str">
            <v>DRFT</v>
          </cell>
          <cell r="F1071" t="str">
            <v>HRS</v>
          </cell>
          <cell r="G1071">
            <v>73.32</v>
          </cell>
        </row>
        <row r="1072">
          <cell r="B1072" t="str">
            <v>11578</v>
          </cell>
          <cell r="C1072" t="str">
            <v>Hydro Engineering</v>
          </cell>
          <cell r="D1072" t="str">
            <v>A</v>
          </cell>
          <cell r="E1072" t="str">
            <v>ENGSVC</v>
          </cell>
          <cell r="F1072" t="str">
            <v>HRS</v>
          </cell>
          <cell r="G1072">
            <v>90.5</v>
          </cell>
        </row>
        <row r="1073">
          <cell r="B1073" t="str">
            <v>11579</v>
          </cell>
          <cell r="C1073" t="str">
            <v>Hydro Engineering Analysis</v>
          </cell>
          <cell r="D1073" t="str">
            <v>A</v>
          </cell>
          <cell r="E1073" t="str">
            <v>DRFT</v>
          </cell>
          <cell r="F1073" t="str">
            <v>HRS</v>
          </cell>
          <cell r="G1073">
            <v>73.22</v>
          </cell>
        </row>
        <row r="1074">
          <cell r="B1074" t="str">
            <v>11579</v>
          </cell>
          <cell r="C1074" t="str">
            <v>Hydro Engineering Analysis</v>
          </cell>
          <cell r="D1074" t="str">
            <v>A</v>
          </cell>
          <cell r="E1074" t="str">
            <v>ENGSVC</v>
          </cell>
          <cell r="F1074" t="str">
            <v>HRS</v>
          </cell>
          <cell r="G1074">
            <v>92.25</v>
          </cell>
        </row>
        <row r="1075">
          <cell r="B1075" t="str">
            <v>11630</v>
          </cell>
          <cell r="C1075" t="str">
            <v>Hydro Environmental Svcs</v>
          </cell>
          <cell r="D1075" t="str">
            <v>A</v>
          </cell>
          <cell r="E1075" t="str">
            <v>ENVSVC</v>
          </cell>
          <cell r="F1075" t="str">
            <v>HRS</v>
          </cell>
          <cell r="G1075">
            <v>100.96</v>
          </cell>
        </row>
        <row r="1076">
          <cell r="B1076" t="str">
            <v>10877</v>
          </cell>
          <cell r="C1076" t="str">
            <v>Hydro Gen Facilities</v>
          </cell>
          <cell r="D1076" t="str">
            <v>E</v>
          </cell>
          <cell r="E1076" t="str">
            <v>ABSBLD</v>
          </cell>
          <cell r="F1076" t="str">
            <v>HRS</v>
          </cell>
          <cell r="G1076">
            <v>70</v>
          </cell>
        </row>
        <row r="1077">
          <cell r="B1077" t="str">
            <v>10877</v>
          </cell>
          <cell r="C1077" t="str">
            <v>Hydro Gen Facilities</v>
          </cell>
          <cell r="D1077" t="str">
            <v>E</v>
          </cell>
          <cell r="E1077" t="str">
            <v>BSFACL</v>
          </cell>
          <cell r="F1077" t="str">
            <v>SF</v>
          </cell>
          <cell r="G1077">
            <v>0.2</v>
          </cell>
        </row>
        <row r="1078">
          <cell r="B1078" t="str">
            <v>10877</v>
          </cell>
          <cell r="C1078" t="str">
            <v>Hydro Gen Facilities</v>
          </cell>
          <cell r="D1078" t="str">
            <v>E</v>
          </cell>
          <cell r="E1078" t="str">
            <v>SRQBDG</v>
          </cell>
          <cell r="F1078" t="str">
            <v>UN</v>
          </cell>
          <cell r="G1078">
            <v>1</v>
          </cell>
        </row>
        <row r="1079">
          <cell r="B1079" t="str">
            <v>11583</v>
          </cell>
          <cell r="C1079" t="str">
            <v>Hydro License Compliance</v>
          </cell>
          <cell r="D1079" t="str">
            <v>A</v>
          </cell>
          <cell r="E1079" t="str">
            <v>REGSVC</v>
          </cell>
          <cell r="F1079" t="str">
            <v>HRS</v>
          </cell>
          <cell r="G1079">
            <v>88.05</v>
          </cell>
        </row>
        <row r="1080">
          <cell r="B1080" t="str">
            <v>11633</v>
          </cell>
          <cell r="C1080" t="str">
            <v>Hydro Maintenance Manager</v>
          </cell>
          <cell r="D1080" t="str">
            <v>D</v>
          </cell>
          <cell r="E1080" t="str">
            <v>MANAGE</v>
          </cell>
          <cell r="F1080" t="str">
            <v>HRS</v>
          </cell>
          <cell r="G1080">
            <v>107.53</v>
          </cell>
        </row>
        <row r="1081">
          <cell r="B1081" t="str">
            <v>12692</v>
          </cell>
          <cell r="C1081" t="str">
            <v>Hydro O&amp;M Director</v>
          </cell>
          <cell r="D1081" t="str">
            <v>D</v>
          </cell>
          <cell r="E1081" t="str">
            <v>MANAGE</v>
          </cell>
          <cell r="F1081" t="str">
            <v>HRS</v>
          </cell>
          <cell r="G1081">
            <v>123.14</v>
          </cell>
        </row>
        <row r="1082">
          <cell r="B1082" t="str">
            <v>11634</v>
          </cell>
          <cell r="C1082" t="str">
            <v>Hydro Project Management</v>
          </cell>
          <cell r="D1082" t="str">
            <v>A</v>
          </cell>
          <cell r="E1082" t="str">
            <v>ANLYST</v>
          </cell>
          <cell r="F1082" t="str">
            <v>HRS</v>
          </cell>
          <cell r="G1082">
            <v>73.68</v>
          </cell>
        </row>
        <row r="1083">
          <cell r="B1083" t="str">
            <v>11634</v>
          </cell>
          <cell r="C1083" t="str">
            <v>Hydro Project Management</v>
          </cell>
          <cell r="D1083" t="str">
            <v>A</v>
          </cell>
          <cell r="E1083" t="str">
            <v>PRJMGT</v>
          </cell>
          <cell r="F1083" t="str">
            <v>HRS</v>
          </cell>
          <cell r="G1083">
            <v>119.62</v>
          </cell>
        </row>
        <row r="1084">
          <cell r="B1084" t="str">
            <v>11580</v>
          </cell>
          <cell r="C1084" t="str">
            <v>Hydro Relicensing</v>
          </cell>
          <cell r="D1084" t="str">
            <v>A</v>
          </cell>
          <cell r="E1084" t="str">
            <v>PRJMGT</v>
          </cell>
          <cell r="F1084" t="str">
            <v>HRS</v>
          </cell>
          <cell r="G1084">
            <v>118.85</v>
          </cell>
        </row>
        <row r="1085">
          <cell r="B1085" t="str">
            <v>11620</v>
          </cell>
          <cell r="C1085" t="str">
            <v>Hydro Safety Health &amp; Env.</v>
          </cell>
          <cell r="D1085" t="str">
            <v>A</v>
          </cell>
          <cell r="E1085" t="str">
            <v>SFTYHT</v>
          </cell>
          <cell r="F1085" t="str">
            <v>HRS</v>
          </cell>
          <cell r="G1085">
            <v>73.41</v>
          </cell>
        </row>
        <row r="1086">
          <cell r="B1086" t="str">
            <v>11636</v>
          </cell>
          <cell r="C1086" t="str">
            <v>Hydro Technical Svcs</v>
          </cell>
          <cell r="D1086" t="str">
            <v>A</v>
          </cell>
          <cell r="E1086" t="str">
            <v>TECHSV</v>
          </cell>
          <cell r="F1086" t="str">
            <v>HRS</v>
          </cell>
          <cell r="G1086">
            <v>99.85</v>
          </cell>
        </row>
        <row r="1087">
          <cell r="B1087" t="str">
            <v>11581</v>
          </cell>
          <cell r="C1087" t="str">
            <v>Hydro Water Management</v>
          </cell>
          <cell r="D1087" t="str">
            <v>A</v>
          </cell>
          <cell r="E1087" t="str">
            <v>WTRMGT</v>
          </cell>
          <cell r="F1087" t="str">
            <v>HRS</v>
          </cell>
          <cell r="G1087">
            <v>82.56</v>
          </cell>
        </row>
        <row r="1088">
          <cell r="B1088" t="str">
            <v>12872</v>
          </cell>
          <cell r="C1088" t="str">
            <v>IAS ISTS Application Services</v>
          </cell>
          <cell r="D1088" t="str">
            <v>E</v>
          </cell>
          <cell r="E1088" t="str">
            <v>APPCON</v>
          </cell>
          <cell r="F1088" t="str">
            <v>HRS</v>
          </cell>
          <cell r="G1088">
            <v>91.65</v>
          </cell>
        </row>
        <row r="1089">
          <cell r="B1089" t="str">
            <v>12872</v>
          </cell>
          <cell r="C1089" t="str">
            <v>IAS ISTS Application Services</v>
          </cell>
          <cell r="D1089" t="str">
            <v>E</v>
          </cell>
          <cell r="E1089" t="str">
            <v>APPTRN</v>
          </cell>
          <cell r="F1089" t="str">
            <v>HRS</v>
          </cell>
          <cell r="G1089">
            <v>91.65</v>
          </cell>
        </row>
        <row r="1090">
          <cell r="B1090" t="str">
            <v>12872</v>
          </cell>
          <cell r="C1090" t="str">
            <v>IAS ISTS Application Services</v>
          </cell>
          <cell r="D1090" t="str">
            <v>E</v>
          </cell>
          <cell r="E1090" t="str">
            <v>CDEAPP</v>
          </cell>
          <cell r="F1090" t="str">
            <v>HRS</v>
          </cell>
          <cell r="G1090">
            <v>91.65</v>
          </cell>
        </row>
        <row r="1091">
          <cell r="B1091" t="str">
            <v>12872</v>
          </cell>
          <cell r="C1091" t="str">
            <v>IAS ISTS Application Services</v>
          </cell>
          <cell r="D1091" t="str">
            <v>E</v>
          </cell>
          <cell r="E1091" t="str">
            <v>CNSLTG</v>
          </cell>
          <cell r="F1091" t="str">
            <v>HRS</v>
          </cell>
          <cell r="G1091">
            <v>91.65</v>
          </cell>
        </row>
        <row r="1092">
          <cell r="B1092" t="str">
            <v>12872</v>
          </cell>
          <cell r="C1092" t="str">
            <v>IAS ISTS Application Services</v>
          </cell>
          <cell r="D1092" t="str">
            <v>E</v>
          </cell>
          <cell r="E1092" t="str">
            <v>COMAPP</v>
          </cell>
          <cell r="F1092" t="str">
            <v>HRS</v>
          </cell>
          <cell r="G1092">
            <v>91.65</v>
          </cell>
        </row>
        <row r="1093">
          <cell r="B1093" t="str">
            <v>12872</v>
          </cell>
          <cell r="C1093" t="str">
            <v>IAS ISTS Application Services</v>
          </cell>
          <cell r="D1093" t="str">
            <v>E</v>
          </cell>
          <cell r="E1093" t="str">
            <v>CPMAPP</v>
          </cell>
          <cell r="F1093" t="str">
            <v>HRS</v>
          </cell>
          <cell r="G1093">
            <v>91.65</v>
          </cell>
        </row>
        <row r="1094">
          <cell r="B1094" t="str">
            <v>12872</v>
          </cell>
          <cell r="C1094" t="str">
            <v>IAS ISTS Application Services</v>
          </cell>
          <cell r="D1094" t="str">
            <v>E</v>
          </cell>
          <cell r="E1094" t="str">
            <v>CUSAPP</v>
          </cell>
          <cell r="F1094" t="str">
            <v>HRS</v>
          </cell>
          <cell r="G1094">
            <v>91.65</v>
          </cell>
        </row>
        <row r="1095">
          <cell r="B1095" t="str">
            <v>12872</v>
          </cell>
          <cell r="C1095" t="str">
            <v>IAS ISTS Application Services</v>
          </cell>
          <cell r="D1095" t="str">
            <v>E</v>
          </cell>
          <cell r="E1095" t="str">
            <v>DEAPPS</v>
          </cell>
          <cell r="F1095" t="str">
            <v>HRS</v>
          </cell>
          <cell r="G1095">
            <v>91.65</v>
          </cell>
        </row>
        <row r="1096">
          <cell r="B1096" t="str">
            <v>12872</v>
          </cell>
          <cell r="C1096" t="str">
            <v>IAS ISTS Application Services</v>
          </cell>
          <cell r="D1096" t="str">
            <v>E</v>
          </cell>
          <cell r="E1096" t="str">
            <v>OMAPPS</v>
          </cell>
          <cell r="F1096" t="str">
            <v>HRS</v>
          </cell>
          <cell r="G1096">
            <v>91.65</v>
          </cell>
        </row>
        <row r="1097">
          <cell r="B1097" t="str">
            <v>12872</v>
          </cell>
          <cell r="C1097" t="str">
            <v>IAS ISTS Application Services</v>
          </cell>
          <cell r="D1097" t="str">
            <v>E</v>
          </cell>
          <cell r="E1097" t="str">
            <v>OMSAUX</v>
          </cell>
          <cell r="F1097" t="str">
            <v>HRS</v>
          </cell>
          <cell r="G1097">
            <v>91.65</v>
          </cell>
        </row>
        <row r="1098">
          <cell r="B1098" t="str">
            <v>12872</v>
          </cell>
          <cell r="C1098" t="str">
            <v>IAS ISTS Application Services</v>
          </cell>
          <cell r="D1098" t="str">
            <v>E</v>
          </cell>
          <cell r="E1098" t="str">
            <v>PMAPPS</v>
          </cell>
          <cell r="F1098" t="str">
            <v>HRS</v>
          </cell>
          <cell r="G1098">
            <v>91.65</v>
          </cell>
        </row>
        <row r="1099">
          <cell r="B1099" t="str">
            <v>12872</v>
          </cell>
          <cell r="C1099" t="str">
            <v>IAS ISTS Application Services</v>
          </cell>
          <cell r="D1099" t="str">
            <v>E</v>
          </cell>
          <cell r="E1099" t="str">
            <v>PRJMGT</v>
          </cell>
          <cell r="F1099" t="str">
            <v>HRS</v>
          </cell>
          <cell r="G1099">
            <v>91.65</v>
          </cell>
        </row>
        <row r="1100">
          <cell r="B1100" t="str">
            <v>12872</v>
          </cell>
          <cell r="C1100" t="str">
            <v>IAS ISTS Application Services</v>
          </cell>
          <cell r="D1100" t="str">
            <v>E</v>
          </cell>
          <cell r="E1100" t="str">
            <v>SAFEGR</v>
          </cell>
          <cell r="F1100" t="str">
            <v>HRS</v>
          </cell>
          <cell r="G1100">
            <v>91.65</v>
          </cell>
        </row>
        <row r="1101">
          <cell r="B1101" t="str">
            <v>12872</v>
          </cell>
          <cell r="C1101" t="str">
            <v>IAS ISTS Application Services</v>
          </cell>
          <cell r="D1101" t="str">
            <v>E</v>
          </cell>
          <cell r="E1101" t="str">
            <v>USAPPS</v>
          </cell>
          <cell r="F1101" t="str">
            <v>HRS</v>
          </cell>
          <cell r="G1101">
            <v>91.65</v>
          </cell>
        </row>
        <row r="1102">
          <cell r="B1102" t="str">
            <v>11797</v>
          </cell>
          <cell r="C1102" t="str">
            <v>Ignacio Control Center</v>
          </cell>
          <cell r="D1102" t="str">
            <v>A</v>
          </cell>
          <cell r="E1102" t="str">
            <v>MO</v>
          </cell>
          <cell r="F1102" t="str">
            <v>HRS</v>
          </cell>
          <cell r="G1102">
            <v>89.01</v>
          </cell>
        </row>
        <row r="1103">
          <cell r="B1103" t="str">
            <v>11797</v>
          </cell>
          <cell r="C1103" t="str">
            <v>Ignacio Control Center</v>
          </cell>
          <cell r="D1103" t="str">
            <v>A</v>
          </cell>
          <cell r="E1103" t="str">
            <v>MO-DT</v>
          </cell>
          <cell r="F1103" t="str">
            <v>HRS</v>
          </cell>
          <cell r="G1103">
            <v>89.01</v>
          </cell>
        </row>
        <row r="1104">
          <cell r="B1104" t="str">
            <v>11797</v>
          </cell>
          <cell r="C1104" t="str">
            <v>Ignacio Control Center</v>
          </cell>
          <cell r="D1104" t="str">
            <v>A</v>
          </cell>
          <cell r="E1104" t="str">
            <v>MO-OT</v>
          </cell>
          <cell r="F1104" t="str">
            <v>HRS</v>
          </cell>
          <cell r="G1104">
            <v>89.01</v>
          </cell>
        </row>
        <row r="1105">
          <cell r="B1105" t="str">
            <v>12962</v>
          </cell>
          <cell r="C1105" t="str">
            <v>Industry Intelligence</v>
          </cell>
          <cell r="D1105" t="str">
            <v>D</v>
          </cell>
          <cell r="E1105" t="str">
            <v>MANAGE</v>
          </cell>
          <cell r="F1105" t="str">
            <v>HRS</v>
          </cell>
          <cell r="G1105">
            <v>135.96</v>
          </cell>
        </row>
        <row r="1106">
          <cell r="B1106" t="str">
            <v>12432</v>
          </cell>
          <cell r="C1106" t="str">
            <v>Information Technology School</v>
          </cell>
          <cell r="D1106" t="str">
            <v>E</v>
          </cell>
          <cell r="E1106" t="str">
            <v>PRJMGT</v>
          </cell>
          <cell r="F1106" t="str">
            <v>HRS</v>
          </cell>
          <cell r="G1106">
            <v>75.61</v>
          </cell>
        </row>
        <row r="1107">
          <cell r="B1107" t="str">
            <v>12432</v>
          </cell>
          <cell r="C1107" t="str">
            <v>Information Technology School</v>
          </cell>
          <cell r="D1107" t="str">
            <v>E</v>
          </cell>
          <cell r="E1107" t="str">
            <v>TRAIN</v>
          </cell>
          <cell r="F1107" t="str">
            <v>HRS</v>
          </cell>
          <cell r="G1107">
            <v>75.61</v>
          </cell>
        </row>
        <row r="1108">
          <cell r="B1108" t="str">
            <v>10304</v>
          </cell>
          <cell r="C1108" t="str">
            <v>Internal Communications</v>
          </cell>
          <cell r="D1108" t="str">
            <v>B</v>
          </cell>
          <cell r="E1108" t="str">
            <v>ADMIN</v>
          </cell>
          <cell r="F1108" t="str">
            <v>HRS</v>
          </cell>
          <cell r="G1108">
            <v>65.84</v>
          </cell>
        </row>
        <row r="1109">
          <cell r="B1109" t="str">
            <v>12961</v>
          </cell>
          <cell r="C1109" t="str">
            <v>Investment Planning &amp; Risk Management</v>
          </cell>
          <cell r="D1109" t="str">
            <v>D</v>
          </cell>
          <cell r="E1109" t="str">
            <v>MANAGE</v>
          </cell>
          <cell r="F1109" t="str">
            <v>HRS</v>
          </cell>
          <cell r="G1109">
            <v>206.75</v>
          </cell>
        </row>
        <row r="1110">
          <cell r="B1110" t="str">
            <v>11582</v>
          </cell>
          <cell r="C1110" t="str">
            <v>Irrigation District Partnerships</v>
          </cell>
          <cell r="D1110" t="str">
            <v>A</v>
          </cell>
          <cell r="E1110" t="str">
            <v>ADMIN</v>
          </cell>
          <cell r="F1110" t="str">
            <v>HRS</v>
          </cell>
          <cell r="G1110">
            <v>55.83</v>
          </cell>
        </row>
        <row r="1111">
          <cell r="B1111" t="str">
            <v>11582</v>
          </cell>
          <cell r="C1111" t="str">
            <v>Irrigation District Partnerships</v>
          </cell>
          <cell r="D1111" t="str">
            <v>A</v>
          </cell>
          <cell r="E1111" t="str">
            <v>MANAGE</v>
          </cell>
          <cell r="F1111" t="str">
            <v>HRS</v>
          </cell>
          <cell r="G1111">
            <v>83</v>
          </cell>
        </row>
        <row r="1112">
          <cell r="B1112" t="str">
            <v>12916</v>
          </cell>
          <cell r="C1112" t="str">
            <v>ISO Relation</v>
          </cell>
          <cell r="D1112" t="str">
            <v>B</v>
          </cell>
          <cell r="E1112" t="str">
            <v>REGSVC</v>
          </cell>
          <cell r="F1112" t="str">
            <v>HRS</v>
          </cell>
          <cell r="G1112">
            <v>120.36</v>
          </cell>
        </row>
        <row r="1113">
          <cell r="B1113" t="str">
            <v>12366</v>
          </cell>
          <cell r="C1113" t="str">
            <v>ISTS Asset Management/Telephone Billing</v>
          </cell>
          <cell r="D1113" t="str">
            <v>E</v>
          </cell>
          <cell r="E1113" t="str">
            <v>CELLSV</v>
          </cell>
          <cell r="F1113" t="str">
            <v>HRS</v>
          </cell>
          <cell r="G1113">
            <v>79.14</v>
          </cell>
        </row>
        <row r="1114">
          <cell r="B1114" t="str">
            <v>12366</v>
          </cell>
          <cell r="C1114" t="str">
            <v>ISTS Asset Management/Telephone Billing</v>
          </cell>
          <cell r="D1114" t="str">
            <v>E</v>
          </cell>
          <cell r="E1114" t="str">
            <v>DATINF</v>
          </cell>
          <cell r="F1114" t="str">
            <v>HRS</v>
          </cell>
          <cell r="G1114">
            <v>79.14</v>
          </cell>
        </row>
        <row r="1115">
          <cell r="B1115" t="str">
            <v>12366</v>
          </cell>
          <cell r="C1115" t="str">
            <v>ISTS Asset Management/Telephone Billing</v>
          </cell>
          <cell r="D1115" t="str">
            <v>E</v>
          </cell>
          <cell r="E1115" t="str">
            <v>DESKMG</v>
          </cell>
          <cell r="F1115" t="str">
            <v>HRS</v>
          </cell>
          <cell r="G1115">
            <v>79.13</v>
          </cell>
        </row>
        <row r="1116">
          <cell r="B1116" t="str">
            <v>12366</v>
          </cell>
          <cell r="C1116" t="str">
            <v>ISTS Asset Management/Telephone Billing</v>
          </cell>
          <cell r="D1116" t="str">
            <v>E</v>
          </cell>
          <cell r="E1116" t="str">
            <v>MSCCTS</v>
          </cell>
          <cell r="F1116" t="str">
            <v>HRS</v>
          </cell>
          <cell r="G1116">
            <v>79.14</v>
          </cell>
        </row>
        <row r="1117">
          <cell r="B1117" t="str">
            <v>12366</v>
          </cell>
          <cell r="C1117" t="str">
            <v>ISTS Asset Management/Telephone Billing</v>
          </cell>
          <cell r="D1117" t="str">
            <v>E</v>
          </cell>
          <cell r="E1117" t="str">
            <v>PAGESV</v>
          </cell>
          <cell r="F1117" t="str">
            <v>HRS</v>
          </cell>
          <cell r="G1117">
            <v>79.13</v>
          </cell>
        </row>
        <row r="1118">
          <cell r="B1118" t="str">
            <v>12366</v>
          </cell>
          <cell r="C1118" t="str">
            <v>ISTS Asset Management/Telephone Billing</v>
          </cell>
          <cell r="D1118" t="str">
            <v>E</v>
          </cell>
          <cell r="E1118" t="str">
            <v>SAFEGR</v>
          </cell>
          <cell r="F1118" t="str">
            <v>HRS</v>
          </cell>
          <cell r="G1118">
            <v>79.14</v>
          </cell>
        </row>
        <row r="1119">
          <cell r="B1119" t="str">
            <v>12366</v>
          </cell>
          <cell r="C1119" t="str">
            <v>ISTS Asset Management/Telephone Billing</v>
          </cell>
          <cell r="D1119" t="str">
            <v>E</v>
          </cell>
          <cell r="E1119" t="str">
            <v>TELMAC</v>
          </cell>
          <cell r="F1119" t="str">
            <v>HRS</v>
          </cell>
          <cell r="G1119">
            <v>79.14</v>
          </cell>
        </row>
        <row r="1120">
          <cell r="B1120" t="str">
            <v>12366</v>
          </cell>
          <cell r="C1120" t="str">
            <v>ISTS Asset Management/Telephone Billing</v>
          </cell>
          <cell r="D1120" t="str">
            <v>E</v>
          </cell>
          <cell r="E1120" t="str">
            <v>TELSVC</v>
          </cell>
          <cell r="F1120" t="str">
            <v>HRS</v>
          </cell>
          <cell r="G1120">
            <v>79.13</v>
          </cell>
        </row>
        <row r="1121">
          <cell r="B1121" t="str">
            <v>12366</v>
          </cell>
          <cell r="C1121" t="str">
            <v>ISTS Asset Management/Telephone Billing</v>
          </cell>
          <cell r="D1121" t="str">
            <v>E</v>
          </cell>
          <cell r="E1121" t="str">
            <v>TRNINF</v>
          </cell>
          <cell r="F1121" t="str">
            <v>HRS</v>
          </cell>
          <cell r="G1121">
            <v>79.14</v>
          </cell>
        </row>
        <row r="1122">
          <cell r="B1122" t="str">
            <v>12366</v>
          </cell>
          <cell r="C1122" t="str">
            <v>ISTS Asset Management/Telephone Billing</v>
          </cell>
          <cell r="D1122" t="str">
            <v>E</v>
          </cell>
          <cell r="E1122" t="str">
            <v>USAPPS</v>
          </cell>
          <cell r="F1122" t="str">
            <v>HRS</v>
          </cell>
          <cell r="G1122">
            <v>79.12</v>
          </cell>
        </row>
        <row r="1123">
          <cell r="B1123" t="str">
            <v>12366</v>
          </cell>
          <cell r="C1123" t="str">
            <v>ISTS Asset Management/Telephone Billing</v>
          </cell>
          <cell r="D1123" t="str">
            <v>E</v>
          </cell>
          <cell r="E1123" t="str">
            <v>WIRELS</v>
          </cell>
          <cell r="F1123" t="str">
            <v>HRS</v>
          </cell>
          <cell r="G1123">
            <v>79.14</v>
          </cell>
        </row>
        <row r="1124">
          <cell r="B1124" t="str">
            <v>12877</v>
          </cell>
          <cell r="C1124" t="str">
            <v>ISTS Business Transformation</v>
          </cell>
          <cell r="D1124" t="str">
            <v>G</v>
          </cell>
          <cell r="E1124" t="str">
            <v>ADMIN</v>
          </cell>
          <cell r="F1124" t="str">
            <v>HRS</v>
          </cell>
          <cell r="G1124">
            <v>107.18</v>
          </cell>
        </row>
        <row r="1125">
          <cell r="B1125" t="str">
            <v>12875</v>
          </cell>
          <cell r="C1125" t="str">
            <v>ISTS Contract and Supplier Management</v>
          </cell>
          <cell r="D1125" t="str">
            <v>G</v>
          </cell>
          <cell r="E1125" t="str">
            <v>ADMIN</v>
          </cell>
          <cell r="F1125" t="str">
            <v>HRS</v>
          </cell>
          <cell r="G1125">
            <v>90.63</v>
          </cell>
        </row>
        <row r="1126">
          <cell r="B1126" t="str">
            <v>12875</v>
          </cell>
          <cell r="C1126" t="str">
            <v>ISTS Contract and Supplier Management</v>
          </cell>
          <cell r="D1126" t="str">
            <v>G</v>
          </cell>
          <cell r="E1126" t="str">
            <v>APPTRN</v>
          </cell>
          <cell r="F1126" t="str">
            <v>HRS</v>
          </cell>
          <cell r="G1126">
            <v>90.63</v>
          </cell>
        </row>
        <row r="1127">
          <cell r="B1127" t="str">
            <v>12875</v>
          </cell>
          <cell r="C1127" t="str">
            <v>ISTS Contract and Supplier Management</v>
          </cell>
          <cell r="D1127" t="str">
            <v>G</v>
          </cell>
          <cell r="E1127" t="str">
            <v>DEAPPS</v>
          </cell>
          <cell r="F1127" t="str">
            <v>HRS</v>
          </cell>
          <cell r="G1127">
            <v>90.65</v>
          </cell>
        </row>
        <row r="1128">
          <cell r="B1128" t="str">
            <v>12875</v>
          </cell>
          <cell r="C1128" t="str">
            <v>ISTS Contract and Supplier Management</v>
          </cell>
          <cell r="D1128" t="str">
            <v>G</v>
          </cell>
          <cell r="E1128" t="str">
            <v>OMAPPS</v>
          </cell>
          <cell r="F1128" t="str">
            <v>HRS</v>
          </cell>
          <cell r="G1128">
            <v>90.63</v>
          </cell>
        </row>
        <row r="1129">
          <cell r="B1129" t="str">
            <v>12875</v>
          </cell>
          <cell r="C1129" t="str">
            <v>ISTS Contract and Supplier Management</v>
          </cell>
          <cell r="D1129" t="str">
            <v>G</v>
          </cell>
          <cell r="E1129" t="str">
            <v>OMSAUX</v>
          </cell>
          <cell r="F1129" t="str">
            <v>HRS</v>
          </cell>
          <cell r="G1129">
            <v>90.63</v>
          </cell>
        </row>
        <row r="1130">
          <cell r="B1130" t="str">
            <v>12875</v>
          </cell>
          <cell r="C1130" t="str">
            <v>ISTS Contract and Supplier Management</v>
          </cell>
          <cell r="D1130" t="str">
            <v>G</v>
          </cell>
          <cell r="E1130" t="str">
            <v>PMAPPS</v>
          </cell>
          <cell r="F1130" t="str">
            <v>HRS</v>
          </cell>
          <cell r="G1130">
            <v>90.63</v>
          </cell>
        </row>
        <row r="1131">
          <cell r="B1131" t="str">
            <v>12875</v>
          </cell>
          <cell r="C1131" t="str">
            <v>ISTS Contract and Supplier Management</v>
          </cell>
          <cell r="D1131" t="str">
            <v>G</v>
          </cell>
          <cell r="E1131" t="str">
            <v>PRJMGT</v>
          </cell>
          <cell r="F1131" t="str">
            <v>HRS</v>
          </cell>
          <cell r="G1131">
            <v>90.63</v>
          </cell>
        </row>
        <row r="1132">
          <cell r="B1132" t="str">
            <v>12875</v>
          </cell>
          <cell r="C1132" t="str">
            <v>ISTS Contract and Supplier Management</v>
          </cell>
          <cell r="D1132" t="str">
            <v>G</v>
          </cell>
          <cell r="E1132" t="str">
            <v>SAFEGR</v>
          </cell>
          <cell r="F1132" t="str">
            <v>HRS</v>
          </cell>
          <cell r="G1132">
            <v>90.63</v>
          </cell>
        </row>
        <row r="1133">
          <cell r="B1133" t="str">
            <v>12875</v>
          </cell>
          <cell r="C1133" t="str">
            <v>ISTS Contract and Supplier Management</v>
          </cell>
          <cell r="D1133" t="str">
            <v>G</v>
          </cell>
          <cell r="E1133" t="str">
            <v>USAPPS</v>
          </cell>
          <cell r="F1133" t="str">
            <v>HRS</v>
          </cell>
          <cell r="G1133">
            <v>90.63</v>
          </cell>
        </row>
        <row r="1134">
          <cell r="B1134" t="str">
            <v>12878</v>
          </cell>
          <cell r="C1134" t="str">
            <v>ISTS CSR Customer Service &amp; Revenue</v>
          </cell>
          <cell r="D1134" t="str">
            <v>E</v>
          </cell>
          <cell r="E1134" t="str">
            <v>ADMIN</v>
          </cell>
          <cell r="F1134" t="str">
            <v>HRS</v>
          </cell>
          <cell r="G1134">
            <v>89.86</v>
          </cell>
        </row>
        <row r="1135">
          <cell r="B1135" t="str">
            <v>12878</v>
          </cell>
          <cell r="C1135" t="str">
            <v>ISTS CSR Customer Service &amp; Revenue</v>
          </cell>
          <cell r="D1135" t="str">
            <v>E</v>
          </cell>
          <cell r="E1135" t="str">
            <v>APPTRN</v>
          </cell>
          <cell r="F1135" t="str">
            <v>HRS</v>
          </cell>
          <cell r="G1135">
            <v>89.86</v>
          </cell>
        </row>
        <row r="1136">
          <cell r="B1136" t="str">
            <v>12878</v>
          </cell>
          <cell r="C1136" t="str">
            <v>ISTS CSR Customer Service &amp; Revenue</v>
          </cell>
          <cell r="D1136" t="str">
            <v>E</v>
          </cell>
          <cell r="E1136" t="str">
            <v>CDEAPP</v>
          </cell>
          <cell r="F1136" t="str">
            <v>HRS</v>
          </cell>
          <cell r="G1136">
            <v>89.86</v>
          </cell>
        </row>
        <row r="1137">
          <cell r="B1137" t="str">
            <v>12878</v>
          </cell>
          <cell r="C1137" t="str">
            <v>ISTS CSR Customer Service &amp; Revenue</v>
          </cell>
          <cell r="D1137" t="str">
            <v>E</v>
          </cell>
          <cell r="E1137" t="str">
            <v>COMAPP</v>
          </cell>
          <cell r="F1137" t="str">
            <v>HRS</v>
          </cell>
          <cell r="G1137">
            <v>89.86</v>
          </cell>
        </row>
        <row r="1138">
          <cell r="B1138" t="str">
            <v>12878</v>
          </cell>
          <cell r="C1138" t="str">
            <v>ISTS CSR Customer Service &amp; Revenue</v>
          </cell>
          <cell r="D1138" t="str">
            <v>E</v>
          </cell>
          <cell r="E1138" t="str">
            <v>CPMAPP</v>
          </cell>
          <cell r="F1138" t="str">
            <v>HRS</v>
          </cell>
          <cell r="G1138">
            <v>89.86</v>
          </cell>
        </row>
        <row r="1139">
          <cell r="B1139" t="str">
            <v>12878</v>
          </cell>
          <cell r="C1139" t="str">
            <v>ISTS CSR Customer Service &amp; Revenue</v>
          </cell>
          <cell r="D1139" t="str">
            <v>E</v>
          </cell>
          <cell r="E1139" t="str">
            <v>DEAPPS</v>
          </cell>
          <cell r="F1139" t="str">
            <v>HRS</v>
          </cell>
          <cell r="G1139">
            <v>89.86</v>
          </cell>
        </row>
        <row r="1140">
          <cell r="B1140" t="str">
            <v>12878</v>
          </cell>
          <cell r="C1140" t="str">
            <v>ISTS CSR Customer Service &amp; Revenue</v>
          </cell>
          <cell r="D1140" t="str">
            <v>E</v>
          </cell>
          <cell r="E1140" t="str">
            <v>OMAPPS</v>
          </cell>
          <cell r="F1140" t="str">
            <v>HRS</v>
          </cell>
          <cell r="G1140">
            <v>89.86</v>
          </cell>
        </row>
        <row r="1141">
          <cell r="B1141" t="str">
            <v>12878</v>
          </cell>
          <cell r="C1141" t="str">
            <v>ISTS CSR Customer Service &amp; Revenue</v>
          </cell>
          <cell r="D1141" t="str">
            <v>E</v>
          </cell>
          <cell r="E1141" t="str">
            <v>OMSAUX</v>
          </cell>
          <cell r="F1141" t="str">
            <v>HRS</v>
          </cell>
          <cell r="G1141">
            <v>89.86</v>
          </cell>
        </row>
        <row r="1142">
          <cell r="B1142" t="str">
            <v>12878</v>
          </cell>
          <cell r="C1142" t="str">
            <v>ISTS CSR Customer Service &amp; Revenue</v>
          </cell>
          <cell r="D1142" t="str">
            <v>E</v>
          </cell>
          <cell r="E1142" t="str">
            <v>PMAPPS</v>
          </cell>
          <cell r="F1142" t="str">
            <v>HRS</v>
          </cell>
          <cell r="G1142">
            <v>89.86</v>
          </cell>
        </row>
        <row r="1143">
          <cell r="B1143" t="str">
            <v>12878</v>
          </cell>
          <cell r="C1143" t="str">
            <v>ISTS CSR Customer Service &amp; Revenue</v>
          </cell>
          <cell r="D1143" t="str">
            <v>E</v>
          </cell>
          <cell r="E1143" t="str">
            <v>PRJMGT</v>
          </cell>
          <cell r="F1143" t="str">
            <v>HRS</v>
          </cell>
          <cell r="G1143">
            <v>89.86</v>
          </cell>
        </row>
        <row r="1144">
          <cell r="B1144" t="str">
            <v>12878</v>
          </cell>
          <cell r="C1144" t="str">
            <v>ISTS CSR Customer Service &amp; Revenue</v>
          </cell>
          <cell r="D1144" t="str">
            <v>E</v>
          </cell>
          <cell r="E1144" t="str">
            <v>SAFEGR</v>
          </cell>
          <cell r="F1144" t="str">
            <v>HRS</v>
          </cell>
          <cell r="G1144">
            <v>89.86</v>
          </cell>
        </row>
        <row r="1145">
          <cell r="B1145" t="str">
            <v>12878</v>
          </cell>
          <cell r="C1145" t="str">
            <v>ISTS CSR Customer Service &amp; Revenue</v>
          </cell>
          <cell r="D1145" t="str">
            <v>E</v>
          </cell>
          <cell r="E1145" t="str">
            <v>TECHSV</v>
          </cell>
          <cell r="F1145" t="str">
            <v>HRS</v>
          </cell>
          <cell r="G1145">
            <v>89.86</v>
          </cell>
        </row>
        <row r="1146">
          <cell r="B1146" t="str">
            <v>12878</v>
          </cell>
          <cell r="C1146" t="str">
            <v>ISTS CSR Customer Service &amp; Revenue</v>
          </cell>
          <cell r="D1146" t="str">
            <v>E</v>
          </cell>
          <cell r="E1146" t="str">
            <v>USAPPS</v>
          </cell>
          <cell r="F1146" t="str">
            <v>HRS</v>
          </cell>
          <cell r="G1146">
            <v>89.86</v>
          </cell>
        </row>
        <row r="1147">
          <cell r="B1147" t="str">
            <v>12876</v>
          </cell>
          <cell r="C1147" t="str">
            <v>ISTS Enterprise Architecture</v>
          </cell>
          <cell r="D1147" t="str">
            <v>G</v>
          </cell>
          <cell r="E1147" t="str">
            <v>ADMIN</v>
          </cell>
          <cell r="F1147" t="str">
            <v>HRS</v>
          </cell>
          <cell r="G1147">
            <v>91.75</v>
          </cell>
        </row>
        <row r="1148">
          <cell r="B1148" t="str">
            <v>12876</v>
          </cell>
          <cell r="C1148" t="str">
            <v>ISTS Enterprise Architecture</v>
          </cell>
          <cell r="D1148" t="str">
            <v>G</v>
          </cell>
          <cell r="E1148" t="str">
            <v>APPTRN</v>
          </cell>
          <cell r="F1148" t="str">
            <v>HRS</v>
          </cell>
          <cell r="G1148">
            <v>91.75</v>
          </cell>
        </row>
        <row r="1149">
          <cell r="B1149" t="str">
            <v>12876</v>
          </cell>
          <cell r="C1149" t="str">
            <v>ISTS Enterprise Architecture</v>
          </cell>
          <cell r="D1149" t="str">
            <v>G</v>
          </cell>
          <cell r="E1149" t="str">
            <v>DEAPPS</v>
          </cell>
          <cell r="F1149" t="str">
            <v>HRS</v>
          </cell>
          <cell r="G1149">
            <v>91.75</v>
          </cell>
        </row>
        <row r="1150">
          <cell r="B1150" t="str">
            <v>12876</v>
          </cell>
          <cell r="C1150" t="str">
            <v>ISTS Enterprise Architecture</v>
          </cell>
          <cell r="D1150" t="str">
            <v>G</v>
          </cell>
          <cell r="E1150" t="str">
            <v>OMAPPS</v>
          </cell>
          <cell r="F1150" t="str">
            <v>HRS</v>
          </cell>
          <cell r="G1150">
            <v>91.75</v>
          </cell>
        </row>
        <row r="1151">
          <cell r="B1151" t="str">
            <v>12876</v>
          </cell>
          <cell r="C1151" t="str">
            <v>ISTS Enterprise Architecture</v>
          </cell>
          <cell r="D1151" t="str">
            <v>G</v>
          </cell>
          <cell r="E1151" t="str">
            <v>OMSAUX</v>
          </cell>
          <cell r="F1151" t="str">
            <v>HRS</v>
          </cell>
          <cell r="G1151">
            <v>91.75</v>
          </cell>
        </row>
        <row r="1152">
          <cell r="B1152" t="str">
            <v>12876</v>
          </cell>
          <cell r="C1152" t="str">
            <v>ISTS Enterprise Architecture</v>
          </cell>
          <cell r="D1152" t="str">
            <v>G</v>
          </cell>
          <cell r="E1152" t="str">
            <v>PMAPPS</v>
          </cell>
          <cell r="F1152" t="str">
            <v>HRS</v>
          </cell>
          <cell r="G1152">
            <v>91.75</v>
          </cell>
        </row>
        <row r="1153">
          <cell r="B1153" t="str">
            <v>12876</v>
          </cell>
          <cell r="C1153" t="str">
            <v>ISTS Enterprise Architecture</v>
          </cell>
          <cell r="D1153" t="str">
            <v>G</v>
          </cell>
          <cell r="E1153" t="str">
            <v>PRJMGT</v>
          </cell>
          <cell r="F1153" t="str">
            <v>HRS</v>
          </cell>
          <cell r="G1153">
            <v>91.75</v>
          </cell>
        </row>
        <row r="1154">
          <cell r="B1154" t="str">
            <v>12876</v>
          </cell>
          <cell r="C1154" t="str">
            <v>ISTS Enterprise Architecture</v>
          </cell>
          <cell r="D1154" t="str">
            <v>G</v>
          </cell>
          <cell r="E1154" t="str">
            <v>SAFEGR</v>
          </cell>
          <cell r="F1154" t="str">
            <v>HRS</v>
          </cell>
          <cell r="G1154">
            <v>91.75</v>
          </cell>
        </row>
        <row r="1155">
          <cell r="B1155" t="str">
            <v>12876</v>
          </cell>
          <cell r="C1155" t="str">
            <v>ISTS Enterprise Architecture</v>
          </cell>
          <cell r="D1155" t="str">
            <v>G</v>
          </cell>
          <cell r="E1155" t="str">
            <v>USAPPS</v>
          </cell>
          <cell r="F1155" t="str">
            <v>HRS</v>
          </cell>
          <cell r="G1155">
            <v>91.75</v>
          </cell>
        </row>
        <row r="1156">
          <cell r="B1156" t="str">
            <v>12880</v>
          </cell>
          <cell r="C1156" t="str">
            <v>ISTS Enterprise Integration and Delivery</v>
          </cell>
          <cell r="D1156" t="str">
            <v>G</v>
          </cell>
          <cell r="E1156" t="str">
            <v>ADMIN</v>
          </cell>
          <cell r="F1156" t="str">
            <v>HRS</v>
          </cell>
          <cell r="G1156">
            <v>100.52</v>
          </cell>
        </row>
        <row r="1157">
          <cell r="B1157" t="str">
            <v>12880</v>
          </cell>
          <cell r="C1157" t="str">
            <v>ISTS Enterprise Integration and Delivery</v>
          </cell>
          <cell r="D1157" t="str">
            <v>G</v>
          </cell>
          <cell r="E1157" t="str">
            <v>APPTRN</v>
          </cell>
          <cell r="F1157" t="str">
            <v>HRS</v>
          </cell>
          <cell r="G1157">
            <v>100.52</v>
          </cell>
        </row>
        <row r="1158">
          <cell r="B1158" t="str">
            <v>12880</v>
          </cell>
          <cell r="C1158" t="str">
            <v>ISTS Enterprise Integration and Delivery</v>
          </cell>
          <cell r="D1158" t="str">
            <v>G</v>
          </cell>
          <cell r="E1158" t="str">
            <v>DEAPPS</v>
          </cell>
          <cell r="F1158" t="str">
            <v>HRS</v>
          </cell>
          <cell r="G1158">
            <v>100.41</v>
          </cell>
        </row>
        <row r="1159">
          <cell r="B1159" t="str">
            <v>12880</v>
          </cell>
          <cell r="C1159" t="str">
            <v>ISTS Enterprise Integration and Delivery</v>
          </cell>
          <cell r="D1159" t="str">
            <v>G</v>
          </cell>
          <cell r="E1159" t="str">
            <v>OMAPPS</v>
          </cell>
          <cell r="F1159" t="str">
            <v>HRS</v>
          </cell>
          <cell r="G1159">
            <v>100.52</v>
          </cell>
        </row>
        <row r="1160">
          <cell r="B1160" t="str">
            <v>12880</v>
          </cell>
          <cell r="C1160" t="str">
            <v>ISTS Enterprise Integration and Delivery</v>
          </cell>
          <cell r="D1160" t="str">
            <v>G</v>
          </cell>
          <cell r="E1160" t="str">
            <v>OMSAUX</v>
          </cell>
          <cell r="F1160" t="str">
            <v>HRS</v>
          </cell>
          <cell r="G1160">
            <v>100.52</v>
          </cell>
        </row>
        <row r="1161">
          <cell r="B1161" t="str">
            <v>12880</v>
          </cell>
          <cell r="C1161" t="str">
            <v>ISTS Enterprise Integration and Delivery</v>
          </cell>
          <cell r="D1161" t="str">
            <v>G</v>
          </cell>
          <cell r="E1161" t="str">
            <v>PMAPPS</v>
          </cell>
          <cell r="F1161" t="str">
            <v>HRS</v>
          </cell>
          <cell r="G1161">
            <v>100.52</v>
          </cell>
        </row>
        <row r="1162">
          <cell r="B1162" t="str">
            <v>12880</v>
          </cell>
          <cell r="C1162" t="str">
            <v>ISTS Enterprise Integration and Delivery</v>
          </cell>
          <cell r="D1162" t="str">
            <v>G</v>
          </cell>
          <cell r="E1162" t="str">
            <v>PRJMGT</v>
          </cell>
          <cell r="F1162" t="str">
            <v>HRS</v>
          </cell>
          <cell r="G1162">
            <v>100.52</v>
          </cell>
        </row>
        <row r="1163">
          <cell r="B1163" t="str">
            <v>12880</v>
          </cell>
          <cell r="C1163" t="str">
            <v>ISTS Enterprise Integration and Delivery</v>
          </cell>
          <cell r="D1163" t="str">
            <v>G</v>
          </cell>
          <cell r="E1163" t="str">
            <v>SAFEGR</v>
          </cell>
          <cell r="F1163" t="str">
            <v>HRS</v>
          </cell>
          <cell r="G1163">
            <v>100.52</v>
          </cell>
        </row>
        <row r="1164">
          <cell r="B1164" t="str">
            <v>12880</v>
          </cell>
          <cell r="C1164" t="str">
            <v>ISTS Enterprise Integration and Delivery</v>
          </cell>
          <cell r="D1164" t="str">
            <v>G</v>
          </cell>
          <cell r="E1164" t="str">
            <v>USAPPS</v>
          </cell>
          <cell r="F1164" t="str">
            <v>HRS</v>
          </cell>
          <cell r="G1164">
            <v>100.52</v>
          </cell>
        </row>
        <row r="1165">
          <cell r="B1165" t="str">
            <v>13616</v>
          </cell>
          <cell r="C1165" t="str">
            <v>ISTS IT Strategy and Governance</v>
          </cell>
          <cell r="D1165" t="str">
            <v>G</v>
          </cell>
          <cell r="E1165" t="str">
            <v>ADMIN</v>
          </cell>
          <cell r="F1165" t="str">
            <v>HRS</v>
          </cell>
          <cell r="G1165">
            <v>98.24</v>
          </cell>
        </row>
        <row r="1166">
          <cell r="B1166" t="str">
            <v>13616</v>
          </cell>
          <cell r="C1166" t="str">
            <v>ISTS IT Strategy and Governance</v>
          </cell>
          <cell r="D1166" t="str">
            <v>G</v>
          </cell>
          <cell r="E1166" t="str">
            <v>PLANSV</v>
          </cell>
          <cell r="F1166" t="str">
            <v>HRS</v>
          </cell>
          <cell r="G1166">
            <v>98.24</v>
          </cell>
        </row>
        <row r="1167">
          <cell r="B1167" t="str">
            <v>12879</v>
          </cell>
          <cell r="C1167" t="str">
            <v>ISTS Key IT Initiatives</v>
          </cell>
          <cell r="D1167" t="str">
            <v>G</v>
          </cell>
          <cell r="E1167" t="str">
            <v>ADMIN</v>
          </cell>
          <cell r="F1167" t="str">
            <v>HRS</v>
          </cell>
          <cell r="G1167">
            <v>141.39</v>
          </cell>
        </row>
        <row r="1168">
          <cell r="B1168" t="str">
            <v>12879</v>
          </cell>
          <cell r="C1168" t="str">
            <v>ISTS Key IT Initiatives</v>
          </cell>
          <cell r="D1168" t="str">
            <v>G</v>
          </cell>
          <cell r="E1168" t="str">
            <v>OMSAUX</v>
          </cell>
          <cell r="F1168" t="str">
            <v>HRS</v>
          </cell>
          <cell r="G1168">
            <v>141.33</v>
          </cell>
        </row>
        <row r="1169">
          <cell r="B1169" t="str">
            <v>12879</v>
          </cell>
          <cell r="C1169" t="str">
            <v>ISTS Key IT Initiatives</v>
          </cell>
          <cell r="D1169" t="str">
            <v>G</v>
          </cell>
          <cell r="E1169" t="str">
            <v>PMAPPS</v>
          </cell>
          <cell r="F1169" t="str">
            <v>HRS</v>
          </cell>
          <cell r="G1169">
            <v>141.33</v>
          </cell>
        </row>
        <row r="1170">
          <cell r="B1170" t="str">
            <v>12879</v>
          </cell>
          <cell r="C1170" t="str">
            <v>ISTS Key IT Initiatives</v>
          </cell>
          <cell r="D1170" t="str">
            <v>G</v>
          </cell>
          <cell r="E1170" t="str">
            <v>PRJMGT</v>
          </cell>
          <cell r="F1170" t="str">
            <v>HRS</v>
          </cell>
          <cell r="G1170">
            <v>141.33</v>
          </cell>
        </row>
        <row r="1171">
          <cell r="B1171" t="str">
            <v>12879</v>
          </cell>
          <cell r="C1171" t="str">
            <v>ISTS Key IT Initiatives</v>
          </cell>
          <cell r="D1171" t="str">
            <v>G</v>
          </cell>
          <cell r="E1171" t="str">
            <v>SAFEGR</v>
          </cell>
          <cell r="F1171" t="str">
            <v>HRS</v>
          </cell>
          <cell r="G1171">
            <v>141.33</v>
          </cell>
        </row>
        <row r="1172">
          <cell r="B1172" t="str">
            <v>10882</v>
          </cell>
          <cell r="C1172" t="str">
            <v>ISTS PC Remote Access</v>
          </cell>
          <cell r="D1172" t="str">
            <v>E</v>
          </cell>
          <cell r="E1172" t="str">
            <v>CITRIX</v>
          </cell>
          <cell r="F1172" t="str">
            <v>UN</v>
          </cell>
          <cell r="G1172">
            <v>19.25</v>
          </cell>
        </row>
        <row r="1173">
          <cell r="B1173" t="str">
            <v>10882</v>
          </cell>
          <cell r="C1173" t="str">
            <v>ISTS PC Remote Access</v>
          </cell>
          <cell r="D1173" t="str">
            <v>E</v>
          </cell>
          <cell r="E1173" t="str">
            <v>DUN</v>
          </cell>
          <cell r="F1173" t="str">
            <v>UN</v>
          </cell>
          <cell r="G1173">
            <v>19.25</v>
          </cell>
        </row>
        <row r="1174">
          <cell r="B1174" t="str">
            <v>10882</v>
          </cell>
          <cell r="C1174" t="str">
            <v>ISTS PC Remote Access</v>
          </cell>
          <cell r="D1174" t="str">
            <v>E</v>
          </cell>
          <cell r="E1174" t="str">
            <v>REMACC</v>
          </cell>
          <cell r="F1174" t="str">
            <v>EA</v>
          </cell>
          <cell r="G1174">
            <v>19.25</v>
          </cell>
        </row>
        <row r="1175">
          <cell r="B1175" t="str">
            <v>10882</v>
          </cell>
          <cell r="C1175" t="str">
            <v>ISTS PC Remote Access</v>
          </cell>
          <cell r="D1175" t="str">
            <v>E</v>
          </cell>
          <cell r="E1175" t="str">
            <v>SWVPN</v>
          </cell>
          <cell r="F1175" t="str">
            <v>EA</v>
          </cell>
          <cell r="G1175">
            <v>19.25</v>
          </cell>
        </row>
        <row r="1176">
          <cell r="B1176" t="str">
            <v>11510</v>
          </cell>
          <cell r="C1176" t="str">
            <v>ISTS Radio Device</v>
          </cell>
          <cell r="D1176" t="str">
            <v>E</v>
          </cell>
          <cell r="E1176" t="str">
            <v>RADFEE</v>
          </cell>
          <cell r="F1176" t="str">
            <v>UN</v>
          </cell>
          <cell r="G1176">
            <v>11.47</v>
          </cell>
        </row>
        <row r="1177">
          <cell r="B1177" t="str">
            <v>13614</v>
          </cell>
          <cell r="C1177" t="str">
            <v>ISTS Safety</v>
          </cell>
          <cell r="D1177" t="str">
            <v>G</v>
          </cell>
          <cell r="E1177" t="str">
            <v>ADMIN</v>
          </cell>
          <cell r="F1177" t="str">
            <v>HRS</v>
          </cell>
          <cell r="G1177">
            <v>90.58</v>
          </cell>
        </row>
        <row r="1178">
          <cell r="B1178" t="str">
            <v>10426</v>
          </cell>
          <cell r="C1178" t="str">
            <v>ISTS Security &amp; Compliance</v>
          </cell>
          <cell r="D1178" t="str">
            <v>E</v>
          </cell>
          <cell r="E1178" t="str">
            <v>CNSLTG</v>
          </cell>
          <cell r="F1178" t="str">
            <v>HRS</v>
          </cell>
          <cell r="G1178">
            <v>93.04</v>
          </cell>
        </row>
        <row r="1179">
          <cell r="B1179" t="str">
            <v>10426</v>
          </cell>
          <cell r="C1179" t="str">
            <v>ISTS Security &amp; Compliance</v>
          </cell>
          <cell r="D1179" t="str">
            <v>E</v>
          </cell>
          <cell r="E1179" t="str">
            <v>PRJMGT</v>
          </cell>
          <cell r="F1179" t="str">
            <v>HRS</v>
          </cell>
          <cell r="G1179">
            <v>93.04</v>
          </cell>
        </row>
        <row r="1180">
          <cell r="B1180" t="str">
            <v>10426</v>
          </cell>
          <cell r="C1180" t="str">
            <v>ISTS Security &amp; Compliance</v>
          </cell>
          <cell r="D1180" t="str">
            <v>E</v>
          </cell>
          <cell r="E1180" t="str">
            <v>SAFEGR</v>
          </cell>
          <cell r="F1180" t="str">
            <v>HRS</v>
          </cell>
          <cell r="G1180">
            <v>93.04</v>
          </cell>
        </row>
        <row r="1181">
          <cell r="B1181" t="str">
            <v>10426</v>
          </cell>
          <cell r="C1181" t="str">
            <v>ISTS Security &amp; Compliance</v>
          </cell>
          <cell r="D1181" t="str">
            <v>E</v>
          </cell>
          <cell r="E1181" t="str">
            <v>SECURT</v>
          </cell>
          <cell r="F1181" t="str">
            <v>HRS</v>
          </cell>
          <cell r="G1181">
            <v>93.04</v>
          </cell>
        </row>
        <row r="1182">
          <cell r="B1182" t="str">
            <v>11502</v>
          </cell>
          <cell r="C1182" t="str">
            <v>ISTS Shared Services</v>
          </cell>
          <cell r="D1182" t="str">
            <v>G</v>
          </cell>
          <cell r="E1182" t="str">
            <v>ADMIN</v>
          </cell>
          <cell r="F1182" t="str">
            <v>HRS</v>
          </cell>
          <cell r="G1182">
            <v>203.59</v>
          </cell>
        </row>
        <row r="1183">
          <cell r="B1183" t="str">
            <v>11511</v>
          </cell>
          <cell r="C1183" t="str">
            <v>ISTS Telephone Device</v>
          </cell>
          <cell r="D1183" t="str">
            <v>E</v>
          </cell>
          <cell r="E1183" t="str">
            <v>TELFEE</v>
          </cell>
          <cell r="F1183" t="str">
            <v>UN</v>
          </cell>
          <cell r="G1183">
            <v>17.96</v>
          </cell>
        </row>
        <row r="1184">
          <cell r="B1184" t="str">
            <v>10443</v>
          </cell>
          <cell r="C1184" t="str">
            <v>ISTS Vice President Immediate Office</v>
          </cell>
          <cell r="D1184" t="str">
            <v>B</v>
          </cell>
          <cell r="E1184" t="str">
            <v>ADMIN</v>
          </cell>
          <cell r="F1184" t="str">
            <v>HRS</v>
          </cell>
          <cell r="G1184">
            <v>211.44</v>
          </cell>
        </row>
        <row r="1185">
          <cell r="B1185" t="str">
            <v>11514</v>
          </cell>
          <cell r="C1185" t="str">
            <v>ISTS-Business Planning &amp; Performance Msm</v>
          </cell>
          <cell r="D1185" t="str">
            <v>G</v>
          </cell>
          <cell r="E1185" t="str">
            <v>CNSLTG</v>
          </cell>
          <cell r="F1185" t="str">
            <v>HRS</v>
          </cell>
          <cell r="G1185">
            <v>88.69</v>
          </cell>
        </row>
        <row r="1186">
          <cell r="B1186" t="str">
            <v>11514</v>
          </cell>
          <cell r="C1186" t="str">
            <v>ISTS-Business Planning &amp; Performance Msm</v>
          </cell>
          <cell r="D1186" t="str">
            <v>G</v>
          </cell>
          <cell r="E1186" t="str">
            <v>PRJMGT</v>
          </cell>
          <cell r="F1186" t="str">
            <v>HRS</v>
          </cell>
          <cell r="G1186">
            <v>88.69</v>
          </cell>
        </row>
        <row r="1187">
          <cell r="B1187" t="str">
            <v>11514</v>
          </cell>
          <cell r="C1187" t="str">
            <v>ISTS-Business Planning &amp; Performance Msm</v>
          </cell>
          <cell r="D1187" t="str">
            <v>G</v>
          </cell>
          <cell r="E1187" t="str">
            <v>SAFEGR</v>
          </cell>
          <cell r="F1187" t="str">
            <v>HRS</v>
          </cell>
          <cell r="G1187">
            <v>88.69</v>
          </cell>
        </row>
        <row r="1188">
          <cell r="B1188" t="str">
            <v>12873</v>
          </cell>
          <cell r="C1188" t="str">
            <v>ISTS-FAS</v>
          </cell>
          <cell r="D1188" t="str">
            <v>E</v>
          </cell>
          <cell r="E1188" t="str">
            <v>MSCCTS</v>
          </cell>
          <cell r="F1188" t="str">
            <v>HRS</v>
          </cell>
          <cell r="G1188">
            <v>97.53</v>
          </cell>
        </row>
        <row r="1189">
          <cell r="B1189" t="str">
            <v>12873</v>
          </cell>
          <cell r="C1189" t="str">
            <v>ISTS-FAS</v>
          </cell>
          <cell r="D1189" t="str">
            <v>E</v>
          </cell>
          <cell r="E1189" t="str">
            <v>PRJMGT</v>
          </cell>
          <cell r="F1189" t="str">
            <v>HRS</v>
          </cell>
          <cell r="G1189">
            <v>97.33</v>
          </cell>
        </row>
        <row r="1190">
          <cell r="B1190" t="str">
            <v>12874</v>
          </cell>
          <cell r="C1190" t="str">
            <v>ISTS-SCADA</v>
          </cell>
          <cell r="D1190" t="str">
            <v>E</v>
          </cell>
          <cell r="E1190" t="str">
            <v>DEAPPS</v>
          </cell>
          <cell r="F1190" t="str">
            <v>HRS</v>
          </cell>
          <cell r="G1190">
            <v>88.25</v>
          </cell>
        </row>
        <row r="1191">
          <cell r="B1191" t="str">
            <v>12874</v>
          </cell>
          <cell r="C1191" t="str">
            <v>ISTS-SCADA</v>
          </cell>
          <cell r="D1191" t="str">
            <v>E</v>
          </cell>
          <cell r="E1191" t="str">
            <v>MAINT</v>
          </cell>
          <cell r="F1191" t="str">
            <v>HRS</v>
          </cell>
          <cell r="G1191">
            <v>88.25</v>
          </cell>
        </row>
        <row r="1192">
          <cell r="B1192" t="str">
            <v>12874</v>
          </cell>
          <cell r="C1192" t="str">
            <v>ISTS-SCADA</v>
          </cell>
          <cell r="D1192" t="str">
            <v>E</v>
          </cell>
          <cell r="E1192" t="str">
            <v>OMAPPS</v>
          </cell>
          <cell r="F1192" t="str">
            <v>HRS</v>
          </cell>
          <cell r="G1192">
            <v>88.25</v>
          </cell>
        </row>
        <row r="1193">
          <cell r="B1193" t="str">
            <v>12874</v>
          </cell>
          <cell r="C1193" t="str">
            <v>ISTS-SCADA</v>
          </cell>
          <cell r="D1193" t="str">
            <v>E</v>
          </cell>
          <cell r="E1193" t="str">
            <v>OPERSV</v>
          </cell>
          <cell r="F1193" t="str">
            <v>HRS</v>
          </cell>
          <cell r="G1193">
            <v>88.25</v>
          </cell>
        </row>
        <row r="1194">
          <cell r="B1194" t="str">
            <v>12874</v>
          </cell>
          <cell r="C1194" t="str">
            <v>ISTS-SCADA</v>
          </cell>
          <cell r="D1194" t="str">
            <v>E</v>
          </cell>
          <cell r="E1194" t="str">
            <v>TECHSV</v>
          </cell>
          <cell r="F1194" t="str">
            <v>HRS</v>
          </cell>
          <cell r="G1194">
            <v>88.25</v>
          </cell>
        </row>
        <row r="1195">
          <cell r="B1195" t="str">
            <v>13605</v>
          </cell>
          <cell r="C1195" t="str">
            <v>IT Infrastructure Services Director</v>
          </cell>
          <cell r="D1195" t="str">
            <v>G</v>
          </cell>
          <cell r="E1195" t="str">
            <v>ADMIN</v>
          </cell>
          <cell r="F1195" t="str">
            <v>HRS</v>
          </cell>
          <cell r="G1195">
            <v>100.9</v>
          </cell>
        </row>
        <row r="1196">
          <cell r="B1196" t="str">
            <v>12943</v>
          </cell>
          <cell r="C1196" t="str">
            <v>Joint Utility</v>
          </cell>
          <cell r="D1196" t="str">
            <v>D</v>
          </cell>
          <cell r="E1196" t="str">
            <v>MANAGE</v>
          </cell>
          <cell r="F1196" t="str">
            <v>HRS</v>
          </cell>
          <cell r="G1196">
            <v>72.09</v>
          </cell>
        </row>
        <row r="1197">
          <cell r="B1197" t="str">
            <v>12027</v>
          </cell>
          <cell r="C1197" t="str">
            <v>KE Electric Construction</v>
          </cell>
          <cell r="D1197" t="str">
            <v>A</v>
          </cell>
          <cell r="E1197" t="str">
            <v>CNSTDT</v>
          </cell>
          <cell r="F1197" t="str">
            <v>HRS</v>
          </cell>
          <cell r="G1197">
            <v>127.36</v>
          </cell>
        </row>
        <row r="1198">
          <cell r="B1198" t="str">
            <v>12027</v>
          </cell>
          <cell r="C1198" t="str">
            <v>KE Electric Construction</v>
          </cell>
          <cell r="D1198" t="str">
            <v>A</v>
          </cell>
          <cell r="E1198" t="str">
            <v>CNSTOT</v>
          </cell>
          <cell r="F1198" t="str">
            <v>HRS</v>
          </cell>
          <cell r="G1198">
            <v>127.36</v>
          </cell>
        </row>
        <row r="1199">
          <cell r="B1199" t="str">
            <v>12027</v>
          </cell>
          <cell r="C1199" t="str">
            <v>KE Electric Construction</v>
          </cell>
          <cell r="D1199" t="str">
            <v>A</v>
          </cell>
          <cell r="E1199" t="str">
            <v>CONSTR</v>
          </cell>
          <cell r="F1199" t="str">
            <v>HRS</v>
          </cell>
          <cell r="G1199">
            <v>127.36</v>
          </cell>
        </row>
        <row r="1200">
          <cell r="B1200" t="str">
            <v>12020</v>
          </cell>
          <cell r="C1200" t="str">
            <v>KE Electric Field Services</v>
          </cell>
          <cell r="D1200" t="str">
            <v>A</v>
          </cell>
          <cell r="E1200" t="str">
            <v>FLDSDT</v>
          </cell>
          <cell r="F1200" t="str">
            <v>HRS</v>
          </cell>
          <cell r="G1200">
            <v>124.49</v>
          </cell>
        </row>
        <row r="1201">
          <cell r="B1201" t="str">
            <v>12020</v>
          </cell>
          <cell r="C1201" t="str">
            <v>KE Electric Field Services</v>
          </cell>
          <cell r="D1201" t="str">
            <v>A</v>
          </cell>
          <cell r="E1201" t="str">
            <v>FLDSOT</v>
          </cell>
          <cell r="F1201" t="str">
            <v>HRS</v>
          </cell>
          <cell r="G1201">
            <v>124.49</v>
          </cell>
        </row>
        <row r="1202">
          <cell r="B1202" t="str">
            <v>12020</v>
          </cell>
          <cell r="C1202" t="str">
            <v>KE Electric Field Services</v>
          </cell>
          <cell r="D1202" t="str">
            <v>A</v>
          </cell>
          <cell r="E1202" t="str">
            <v>FLDSVC</v>
          </cell>
          <cell r="F1202" t="str">
            <v>HRS</v>
          </cell>
          <cell r="G1202">
            <v>124.49</v>
          </cell>
        </row>
        <row r="1203">
          <cell r="B1203" t="str">
            <v>12028</v>
          </cell>
          <cell r="C1203" t="str">
            <v>KE Estimating</v>
          </cell>
          <cell r="D1203" t="str">
            <v>A</v>
          </cell>
          <cell r="E1203" t="str">
            <v>EEST</v>
          </cell>
          <cell r="F1203" t="str">
            <v>HRS</v>
          </cell>
          <cell r="G1203">
            <v>100.32</v>
          </cell>
        </row>
        <row r="1204">
          <cell r="B1204" t="str">
            <v>12028</v>
          </cell>
          <cell r="C1204" t="str">
            <v>KE Estimating</v>
          </cell>
          <cell r="D1204" t="str">
            <v>A</v>
          </cell>
          <cell r="E1204" t="str">
            <v>EESTDT</v>
          </cell>
          <cell r="F1204" t="str">
            <v>HRS</v>
          </cell>
          <cell r="G1204">
            <v>100.32</v>
          </cell>
        </row>
        <row r="1205">
          <cell r="B1205" t="str">
            <v>12028</v>
          </cell>
          <cell r="C1205" t="str">
            <v>KE Estimating</v>
          </cell>
          <cell r="D1205" t="str">
            <v>A</v>
          </cell>
          <cell r="E1205" t="str">
            <v>EESTOT</v>
          </cell>
          <cell r="F1205" t="str">
            <v>HRS</v>
          </cell>
          <cell r="G1205">
            <v>100.32</v>
          </cell>
        </row>
        <row r="1206">
          <cell r="B1206" t="str">
            <v>12028</v>
          </cell>
          <cell r="C1206" t="str">
            <v>KE Estimating</v>
          </cell>
          <cell r="D1206" t="str">
            <v>A</v>
          </cell>
          <cell r="E1206" t="str">
            <v>GEST</v>
          </cell>
          <cell r="F1206" t="str">
            <v>HRS</v>
          </cell>
          <cell r="G1206">
            <v>100.32</v>
          </cell>
        </row>
        <row r="1207">
          <cell r="B1207" t="str">
            <v>12028</v>
          </cell>
          <cell r="C1207" t="str">
            <v>KE Estimating</v>
          </cell>
          <cell r="D1207" t="str">
            <v>A</v>
          </cell>
          <cell r="E1207" t="str">
            <v>GESTDT</v>
          </cell>
          <cell r="F1207" t="str">
            <v>HRS</v>
          </cell>
          <cell r="G1207">
            <v>100.32</v>
          </cell>
        </row>
        <row r="1208">
          <cell r="B1208" t="str">
            <v>12028</v>
          </cell>
          <cell r="C1208" t="str">
            <v>KE Estimating</v>
          </cell>
          <cell r="D1208" t="str">
            <v>A</v>
          </cell>
          <cell r="E1208" t="str">
            <v>GESTOT</v>
          </cell>
          <cell r="F1208" t="str">
            <v>HRS</v>
          </cell>
          <cell r="G1208">
            <v>100.32</v>
          </cell>
        </row>
        <row r="1209">
          <cell r="B1209" t="str">
            <v>12026</v>
          </cell>
          <cell r="C1209" t="str">
            <v>KE Gas Construction</v>
          </cell>
          <cell r="D1209" t="str">
            <v>A</v>
          </cell>
          <cell r="E1209" t="str">
            <v>CNSTDT</v>
          </cell>
          <cell r="F1209" t="str">
            <v>HRS</v>
          </cell>
          <cell r="G1209">
            <v>101.21</v>
          </cell>
        </row>
        <row r="1210">
          <cell r="B1210" t="str">
            <v>12026</v>
          </cell>
          <cell r="C1210" t="str">
            <v>KE Gas Construction</v>
          </cell>
          <cell r="D1210" t="str">
            <v>A</v>
          </cell>
          <cell r="E1210" t="str">
            <v>CNSTOT</v>
          </cell>
          <cell r="F1210" t="str">
            <v>HRS</v>
          </cell>
          <cell r="G1210">
            <v>101.21</v>
          </cell>
        </row>
        <row r="1211">
          <cell r="B1211" t="str">
            <v>12026</v>
          </cell>
          <cell r="C1211" t="str">
            <v>KE Gas Construction</v>
          </cell>
          <cell r="D1211" t="str">
            <v>A</v>
          </cell>
          <cell r="E1211" t="str">
            <v>CONSTR</v>
          </cell>
          <cell r="F1211" t="str">
            <v>HRS</v>
          </cell>
          <cell r="G1211">
            <v>101.21</v>
          </cell>
        </row>
        <row r="1212">
          <cell r="B1212" t="str">
            <v>12019</v>
          </cell>
          <cell r="C1212" t="str">
            <v>KE Gas Field Services</v>
          </cell>
          <cell r="D1212" t="str">
            <v>A</v>
          </cell>
          <cell r="E1212" t="str">
            <v>FLDSDT</v>
          </cell>
          <cell r="F1212" t="str">
            <v>HRS</v>
          </cell>
          <cell r="G1212">
            <v>93.38</v>
          </cell>
        </row>
        <row r="1213">
          <cell r="B1213" t="str">
            <v>12019</v>
          </cell>
          <cell r="C1213" t="str">
            <v>KE Gas Field Services</v>
          </cell>
          <cell r="D1213" t="str">
            <v>A</v>
          </cell>
          <cell r="E1213" t="str">
            <v>FLDSOT</v>
          </cell>
          <cell r="F1213" t="str">
            <v>HRS</v>
          </cell>
          <cell r="G1213">
            <v>93.38</v>
          </cell>
        </row>
        <row r="1214">
          <cell r="B1214" t="str">
            <v>12019</v>
          </cell>
          <cell r="C1214" t="str">
            <v>KE Gas Field Services</v>
          </cell>
          <cell r="D1214" t="str">
            <v>A</v>
          </cell>
          <cell r="E1214" t="str">
            <v>FLDSVC</v>
          </cell>
          <cell r="F1214" t="str">
            <v>HRS</v>
          </cell>
          <cell r="G1214">
            <v>93.38</v>
          </cell>
        </row>
        <row r="1215">
          <cell r="B1215" t="str">
            <v>12039</v>
          </cell>
          <cell r="C1215" t="str">
            <v>KE Gas T&amp;R</v>
          </cell>
          <cell r="D1215" t="str">
            <v>A</v>
          </cell>
          <cell r="E1215" t="str">
            <v>MO</v>
          </cell>
          <cell r="F1215" t="str">
            <v>HRS</v>
          </cell>
          <cell r="G1215">
            <v>99.79</v>
          </cell>
        </row>
        <row r="1216">
          <cell r="B1216" t="str">
            <v>12039</v>
          </cell>
          <cell r="C1216" t="str">
            <v>KE Gas T&amp;R</v>
          </cell>
          <cell r="D1216" t="str">
            <v>A</v>
          </cell>
          <cell r="E1216" t="str">
            <v>MO-DT</v>
          </cell>
          <cell r="F1216" t="str">
            <v>HRS</v>
          </cell>
          <cell r="G1216">
            <v>99.79</v>
          </cell>
        </row>
        <row r="1217">
          <cell r="B1217" t="str">
            <v>12039</v>
          </cell>
          <cell r="C1217" t="str">
            <v>KE Gas T&amp;R</v>
          </cell>
          <cell r="D1217" t="str">
            <v>A</v>
          </cell>
          <cell r="E1217" t="str">
            <v>MO-OT</v>
          </cell>
          <cell r="F1217" t="str">
            <v>HRS</v>
          </cell>
          <cell r="G1217">
            <v>99.79</v>
          </cell>
        </row>
        <row r="1218">
          <cell r="B1218" t="str">
            <v>11844</v>
          </cell>
          <cell r="C1218" t="str">
            <v>KE GC Electric</v>
          </cell>
          <cell r="D1218" t="str">
            <v>A</v>
          </cell>
          <cell r="E1218" t="str">
            <v>CNSTDT</v>
          </cell>
          <cell r="F1218" t="str">
            <v>HRS</v>
          </cell>
          <cell r="G1218">
            <v>97.06</v>
          </cell>
        </row>
        <row r="1219">
          <cell r="B1219" t="str">
            <v>11844</v>
          </cell>
          <cell r="C1219" t="str">
            <v>KE GC Electric</v>
          </cell>
          <cell r="D1219" t="str">
            <v>A</v>
          </cell>
          <cell r="E1219" t="str">
            <v>CNSTOT</v>
          </cell>
          <cell r="F1219" t="str">
            <v>HRS</v>
          </cell>
          <cell r="G1219">
            <v>97.06</v>
          </cell>
        </row>
        <row r="1220">
          <cell r="B1220" t="str">
            <v>11844</v>
          </cell>
          <cell r="C1220" t="str">
            <v>KE GC Electric</v>
          </cell>
          <cell r="D1220" t="str">
            <v>A</v>
          </cell>
          <cell r="E1220" t="str">
            <v>CONSTR</v>
          </cell>
          <cell r="F1220" t="str">
            <v>HRS</v>
          </cell>
          <cell r="G1220">
            <v>97.06</v>
          </cell>
        </row>
        <row r="1221">
          <cell r="B1221" t="str">
            <v>11088</v>
          </cell>
          <cell r="C1221" t="str">
            <v>KE M&amp;C Superintendent</v>
          </cell>
          <cell r="D1221" t="str">
            <v>D</v>
          </cell>
          <cell r="E1221" t="str">
            <v>DIVSPT</v>
          </cell>
          <cell r="F1221" t="str">
            <v>HRS</v>
          </cell>
          <cell r="G1221">
            <v>108.68</v>
          </cell>
        </row>
        <row r="1222">
          <cell r="B1222" t="str">
            <v>11088</v>
          </cell>
          <cell r="C1222" t="str">
            <v>KE M&amp;C Superintendent</v>
          </cell>
          <cell r="D1222" t="str">
            <v>D</v>
          </cell>
          <cell r="E1222" t="str">
            <v>DVSPDT</v>
          </cell>
          <cell r="F1222" t="str">
            <v>HRS</v>
          </cell>
          <cell r="G1222">
            <v>108.68</v>
          </cell>
        </row>
        <row r="1223">
          <cell r="B1223" t="str">
            <v>11088</v>
          </cell>
          <cell r="C1223" t="str">
            <v>KE M&amp;C Superintendent</v>
          </cell>
          <cell r="D1223" t="str">
            <v>D</v>
          </cell>
          <cell r="E1223" t="str">
            <v>DVSPOT</v>
          </cell>
          <cell r="F1223" t="str">
            <v>HRS</v>
          </cell>
          <cell r="G1223">
            <v>108.68</v>
          </cell>
        </row>
        <row r="1224">
          <cell r="B1224" t="str">
            <v>12352</v>
          </cell>
          <cell r="C1224" t="str">
            <v>KE M&amp;C Support Services</v>
          </cell>
          <cell r="D1224" t="str">
            <v>A</v>
          </cell>
          <cell r="E1224" t="str">
            <v>ADM-DT</v>
          </cell>
          <cell r="F1224" t="str">
            <v>HRS</v>
          </cell>
          <cell r="G1224">
            <v>55.28</v>
          </cell>
        </row>
        <row r="1225">
          <cell r="B1225" t="str">
            <v>12352</v>
          </cell>
          <cell r="C1225" t="str">
            <v>KE M&amp;C Support Services</v>
          </cell>
          <cell r="D1225" t="str">
            <v>A</v>
          </cell>
          <cell r="E1225" t="str">
            <v>ADM-OT</v>
          </cell>
          <cell r="F1225" t="str">
            <v>HRS</v>
          </cell>
          <cell r="G1225">
            <v>55.28</v>
          </cell>
        </row>
        <row r="1226">
          <cell r="B1226" t="str">
            <v>12352</v>
          </cell>
          <cell r="C1226" t="str">
            <v>KE M&amp;C Support Services</v>
          </cell>
          <cell r="D1226" t="str">
            <v>A</v>
          </cell>
          <cell r="E1226" t="str">
            <v>ADMIN</v>
          </cell>
          <cell r="F1226" t="str">
            <v>HRS</v>
          </cell>
          <cell r="G1226">
            <v>55.28</v>
          </cell>
        </row>
        <row r="1227">
          <cell r="B1227" t="str">
            <v>12029</v>
          </cell>
          <cell r="C1227" t="str">
            <v>KE Mapping</v>
          </cell>
          <cell r="D1227" t="str">
            <v>A</v>
          </cell>
          <cell r="E1227" t="str">
            <v>ENGMAP</v>
          </cell>
          <cell r="F1227" t="str">
            <v>HRS</v>
          </cell>
          <cell r="G1227">
            <v>73.83</v>
          </cell>
        </row>
        <row r="1228">
          <cell r="B1228" t="str">
            <v>12029</v>
          </cell>
          <cell r="C1228" t="str">
            <v>KE Mapping</v>
          </cell>
          <cell r="D1228" t="str">
            <v>A</v>
          </cell>
          <cell r="E1228" t="str">
            <v>ENGMPD</v>
          </cell>
          <cell r="F1228" t="str">
            <v>HRS</v>
          </cell>
          <cell r="G1228">
            <v>73.84</v>
          </cell>
        </row>
        <row r="1229">
          <cell r="B1229" t="str">
            <v>12029</v>
          </cell>
          <cell r="C1229" t="str">
            <v>KE Mapping</v>
          </cell>
          <cell r="D1229" t="str">
            <v>A</v>
          </cell>
          <cell r="E1229" t="str">
            <v>ENGMPO</v>
          </cell>
          <cell r="F1229" t="str">
            <v>HRS</v>
          </cell>
          <cell r="G1229">
            <v>73.83</v>
          </cell>
        </row>
        <row r="1230">
          <cell r="B1230" t="str">
            <v>12021</v>
          </cell>
          <cell r="C1230" t="str">
            <v>KE Meter Reading</v>
          </cell>
          <cell r="D1230" t="str">
            <v>A</v>
          </cell>
          <cell r="E1230" t="str">
            <v>METER</v>
          </cell>
          <cell r="F1230" t="str">
            <v>HRS</v>
          </cell>
          <cell r="G1230">
            <v>49.59</v>
          </cell>
        </row>
        <row r="1231">
          <cell r="B1231" t="str">
            <v>12021</v>
          </cell>
          <cell r="C1231" t="str">
            <v>KE Meter Reading</v>
          </cell>
          <cell r="D1231" t="str">
            <v>A</v>
          </cell>
          <cell r="E1231" t="str">
            <v>MTRDT</v>
          </cell>
          <cell r="F1231" t="str">
            <v>HRS</v>
          </cell>
          <cell r="G1231">
            <v>49.29</v>
          </cell>
        </row>
        <row r="1232">
          <cell r="B1232" t="str">
            <v>12021</v>
          </cell>
          <cell r="C1232" t="str">
            <v>KE Meter Reading</v>
          </cell>
          <cell r="D1232" t="str">
            <v>A</v>
          </cell>
          <cell r="E1232" t="str">
            <v>MTROT</v>
          </cell>
          <cell r="F1232" t="str">
            <v>HRS</v>
          </cell>
          <cell r="G1232">
            <v>49.59</v>
          </cell>
        </row>
        <row r="1233">
          <cell r="B1233" t="str">
            <v>12030</v>
          </cell>
          <cell r="C1233" t="str">
            <v>KE Service Planning</v>
          </cell>
          <cell r="D1233" t="str">
            <v>A</v>
          </cell>
          <cell r="E1233" t="str">
            <v>MANAGE</v>
          </cell>
          <cell r="F1233" t="str">
            <v>HRS</v>
          </cell>
          <cell r="G1233">
            <v>156.59</v>
          </cell>
        </row>
        <row r="1234">
          <cell r="B1234" t="str">
            <v>12030</v>
          </cell>
          <cell r="C1234" t="str">
            <v>KE Service Planning</v>
          </cell>
          <cell r="D1234" t="str">
            <v>A</v>
          </cell>
          <cell r="E1234" t="str">
            <v>MGMTOT</v>
          </cell>
          <cell r="F1234" t="str">
            <v>HRS</v>
          </cell>
          <cell r="G1234">
            <v>156.59</v>
          </cell>
        </row>
        <row r="1235">
          <cell r="B1235" t="str">
            <v>12023</v>
          </cell>
          <cell r="C1235" t="str">
            <v>Kern Control Center</v>
          </cell>
          <cell r="D1235" t="str">
            <v>A</v>
          </cell>
          <cell r="E1235" t="str">
            <v>MO</v>
          </cell>
          <cell r="F1235" t="str">
            <v>HRS</v>
          </cell>
          <cell r="G1235">
            <v>89.01</v>
          </cell>
        </row>
        <row r="1236">
          <cell r="B1236" t="str">
            <v>12023</v>
          </cell>
          <cell r="C1236" t="str">
            <v>Kern Control Center</v>
          </cell>
          <cell r="D1236" t="str">
            <v>A</v>
          </cell>
          <cell r="E1236" t="str">
            <v>MO-DT</v>
          </cell>
          <cell r="F1236" t="str">
            <v>HRS</v>
          </cell>
          <cell r="G1236">
            <v>89.01</v>
          </cell>
        </row>
        <row r="1237">
          <cell r="B1237" t="str">
            <v>12023</v>
          </cell>
          <cell r="C1237" t="str">
            <v>Kern Control Center</v>
          </cell>
          <cell r="D1237" t="str">
            <v>A</v>
          </cell>
          <cell r="E1237" t="str">
            <v>MO-OT</v>
          </cell>
          <cell r="F1237" t="str">
            <v>HRS</v>
          </cell>
          <cell r="G1237">
            <v>89.01</v>
          </cell>
        </row>
        <row r="1238">
          <cell r="B1238" t="str">
            <v>10277</v>
          </cell>
          <cell r="C1238" t="str">
            <v>Kettleman</v>
          </cell>
          <cell r="D1238" t="str">
            <v>A</v>
          </cell>
          <cell r="E1238" t="str">
            <v>MO</v>
          </cell>
          <cell r="F1238" t="str">
            <v>HRS</v>
          </cell>
          <cell r="G1238">
            <v>108.97</v>
          </cell>
        </row>
        <row r="1239">
          <cell r="B1239" t="str">
            <v>10277</v>
          </cell>
          <cell r="C1239" t="str">
            <v>Kettleman</v>
          </cell>
          <cell r="D1239" t="str">
            <v>A</v>
          </cell>
          <cell r="E1239" t="str">
            <v>MO-DT</v>
          </cell>
          <cell r="F1239" t="str">
            <v>HRS</v>
          </cell>
          <cell r="G1239">
            <v>108.97</v>
          </cell>
        </row>
        <row r="1240">
          <cell r="B1240" t="str">
            <v>10277</v>
          </cell>
          <cell r="C1240" t="str">
            <v>Kettleman</v>
          </cell>
          <cell r="D1240" t="str">
            <v>A</v>
          </cell>
          <cell r="E1240" t="str">
            <v>MO-OT</v>
          </cell>
          <cell r="F1240" t="str">
            <v>HRS</v>
          </cell>
          <cell r="G1240">
            <v>108.97</v>
          </cell>
        </row>
        <row r="1241">
          <cell r="B1241" t="str">
            <v>10374</v>
          </cell>
          <cell r="C1241" t="str">
            <v>Labor Relations COE</v>
          </cell>
          <cell r="D1241" t="str">
            <v>B</v>
          </cell>
          <cell r="E1241" t="str">
            <v>ADMIN</v>
          </cell>
          <cell r="F1241" t="str">
            <v>HRS</v>
          </cell>
          <cell r="G1241">
            <v>99.14</v>
          </cell>
        </row>
        <row r="1242">
          <cell r="B1242" t="str">
            <v>10448</v>
          </cell>
          <cell r="C1242" t="str">
            <v>Law Department</v>
          </cell>
          <cell r="D1242" t="str">
            <v>A</v>
          </cell>
          <cell r="E1242" t="str">
            <v>LGLI</v>
          </cell>
          <cell r="F1242" t="str">
            <v>HRS</v>
          </cell>
          <cell r="G1242">
            <v>174.4</v>
          </cell>
        </row>
        <row r="1243">
          <cell r="B1243" t="str">
            <v>10448</v>
          </cell>
          <cell r="C1243" t="str">
            <v>Law Department</v>
          </cell>
          <cell r="D1243" t="str">
            <v>A</v>
          </cell>
          <cell r="E1243" t="str">
            <v>LGLLA</v>
          </cell>
          <cell r="F1243" t="str">
            <v>HRS</v>
          </cell>
          <cell r="G1243">
            <v>85.59</v>
          </cell>
        </row>
        <row r="1244">
          <cell r="B1244" t="str">
            <v>12885</v>
          </cell>
          <cell r="C1244" t="str">
            <v>Leadership Academy</v>
          </cell>
          <cell r="D1244" t="str">
            <v>E</v>
          </cell>
          <cell r="E1244" t="str">
            <v>LDACAD</v>
          </cell>
          <cell r="F1244" t="str">
            <v>USD</v>
          </cell>
          <cell r="G1244">
            <v>1</v>
          </cell>
        </row>
        <row r="1245">
          <cell r="B1245" t="str">
            <v>12912</v>
          </cell>
          <cell r="C1245" t="str">
            <v>Leadership Academy Consulting</v>
          </cell>
          <cell r="D1245" t="str">
            <v>B</v>
          </cell>
          <cell r="E1245" t="str">
            <v>CNSLTG</v>
          </cell>
          <cell r="F1245" t="str">
            <v>HRS</v>
          </cell>
          <cell r="G1245">
            <v>98.15</v>
          </cell>
        </row>
        <row r="1246">
          <cell r="B1246" t="str">
            <v>10393</v>
          </cell>
          <cell r="C1246" t="str">
            <v>Leadership Deveopment &amp; Workforce Plng</v>
          </cell>
          <cell r="D1246" t="str">
            <v>B</v>
          </cell>
          <cell r="E1246" t="str">
            <v>ADMIN</v>
          </cell>
          <cell r="F1246" t="str">
            <v>HRS</v>
          </cell>
          <cell r="G1246">
            <v>97.23</v>
          </cell>
        </row>
        <row r="1247">
          <cell r="B1247" t="str">
            <v>12867</v>
          </cell>
          <cell r="C1247" t="str">
            <v>Learning Director</v>
          </cell>
          <cell r="D1247" t="str">
            <v>G</v>
          </cell>
          <cell r="E1247" t="str">
            <v>CNSLTG</v>
          </cell>
          <cell r="F1247" t="str">
            <v>HRS</v>
          </cell>
          <cell r="G1247">
            <v>235.25</v>
          </cell>
        </row>
        <row r="1248">
          <cell r="B1248" t="str">
            <v>10886</v>
          </cell>
          <cell r="C1248" t="str">
            <v>Line 300 North</v>
          </cell>
          <cell r="D1248" t="str">
            <v>A</v>
          </cell>
          <cell r="E1248" t="str">
            <v>MO</v>
          </cell>
          <cell r="F1248" t="str">
            <v>HRS</v>
          </cell>
          <cell r="G1248">
            <v>106.93</v>
          </cell>
        </row>
        <row r="1249">
          <cell r="B1249" t="str">
            <v>10886</v>
          </cell>
          <cell r="C1249" t="str">
            <v>Line 300 North</v>
          </cell>
          <cell r="D1249" t="str">
            <v>A</v>
          </cell>
          <cell r="E1249" t="str">
            <v>MO-DT</v>
          </cell>
          <cell r="F1249" t="str">
            <v>HRS</v>
          </cell>
          <cell r="G1249">
            <v>106.93</v>
          </cell>
        </row>
        <row r="1250">
          <cell r="B1250" t="str">
            <v>10886</v>
          </cell>
          <cell r="C1250" t="str">
            <v>Line 300 North</v>
          </cell>
          <cell r="D1250" t="str">
            <v>A</v>
          </cell>
          <cell r="E1250" t="str">
            <v>MO-OT</v>
          </cell>
          <cell r="F1250" t="str">
            <v>HRS</v>
          </cell>
          <cell r="G1250">
            <v>106.93</v>
          </cell>
        </row>
        <row r="1251">
          <cell r="B1251" t="str">
            <v>10798</v>
          </cell>
          <cell r="C1251" t="str">
            <v>Livermore Conference Center</v>
          </cell>
          <cell r="D1251" t="str">
            <v>E</v>
          </cell>
          <cell r="E1251" t="str">
            <v>BSFACL</v>
          </cell>
          <cell r="F1251" t="str">
            <v>SF</v>
          </cell>
          <cell r="G1251">
            <v>1.61</v>
          </cell>
        </row>
        <row r="1252">
          <cell r="B1252" t="str">
            <v>10798</v>
          </cell>
          <cell r="C1252" t="str">
            <v>Livermore Conference Center</v>
          </cell>
          <cell r="D1252" t="str">
            <v>E</v>
          </cell>
          <cell r="E1252" t="str">
            <v>CNFSVC</v>
          </cell>
          <cell r="F1252" t="str">
            <v>EA</v>
          </cell>
          <cell r="G1252">
            <v>1</v>
          </cell>
        </row>
        <row r="1253">
          <cell r="B1253" t="str">
            <v>10798</v>
          </cell>
          <cell r="C1253" t="str">
            <v>Livermore Conference Center</v>
          </cell>
          <cell r="D1253" t="str">
            <v>E</v>
          </cell>
          <cell r="E1253" t="str">
            <v>DAYUSE</v>
          </cell>
          <cell r="F1253" t="str">
            <v>DAY</v>
          </cell>
          <cell r="G1253">
            <v>49</v>
          </cell>
        </row>
        <row r="1254">
          <cell r="B1254" t="str">
            <v>10798</v>
          </cell>
          <cell r="C1254" t="str">
            <v>Livermore Conference Center</v>
          </cell>
          <cell r="D1254" t="str">
            <v>E</v>
          </cell>
          <cell r="E1254" t="str">
            <v>LODGE</v>
          </cell>
          <cell r="F1254" t="str">
            <v>DAY</v>
          </cell>
          <cell r="G1254">
            <v>156</v>
          </cell>
        </row>
        <row r="1255">
          <cell r="B1255" t="str">
            <v>10798</v>
          </cell>
          <cell r="C1255" t="str">
            <v>Livermore Conference Center</v>
          </cell>
          <cell r="D1255" t="str">
            <v>E</v>
          </cell>
          <cell r="E1255" t="str">
            <v>MO</v>
          </cell>
          <cell r="F1255" t="str">
            <v>HRS</v>
          </cell>
          <cell r="G1255">
            <v>50</v>
          </cell>
        </row>
        <row r="1256">
          <cell r="B1256" t="str">
            <v>10798</v>
          </cell>
          <cell r="C1256" t="str">
            <v>Livermore Conference Center</v>
          </cell>
          <cell r="D1256" t="str">
            <v>E</v>
          </cell>
          <cell r="E1256" t="str">
            <v>SRQBDG</v>
          </cell>
          <cell r="F1256" t="str">
            <v>UN</v>
          </cell>
          <cell r="G1256">
            <v>1</v>
          </cell>
        </row>
        <row r="1257">
          <cell r="B1257" t="str">
            <v>12243</v>
          </cell>
          <cell r="C1257" t="str">
            <v>Local Govt Relations - Area 1</v>
          </cell>
          <cell r="D1257" t="str">
            <v>B</v>
          </cell>
          <cell r="E1257" t="str">
            <v>ADMIN</v>
          </cell>
          <cell r="F1257" t="str">
            <v>HRS</v>
          </cell>
          <cell r="G1257">
            <v>91.57</v>
          </cell>
        </row>
        <row r="1258">
          <cell r="B1258" t="str">
            <v>12244</v>
          </cell>
          <cell r="C1258" t="str">
            <v>Local Govt Relations - Area 2</v>
          </cell>
          <cell r="D1258" t="str">
            <v>B</v>
          </cell>
          <cell r="E1258" t="str">
            <v>ADMIN</v>
          </cell>
          <cell r="F1258" t="str">
            <v>HRS</v>
          </cell>
          <cell r="G1258">
            <v>97.94</v>
          </cell>
        </row>
        <row r="1259">
          <cell r="B1259" t="str">
            <v>12245</v>
          </cell>
          <cell r="C1259" t="str">
            <v>Local Govt Relations - Area 3</v>
          </cell>
          <cell r="D1259" t="str">
            <v>B</v>
          </cell>
          <cell r="E1259" t="str">
            <v>ADMIN</v>
          </cell>
          <cell r="F1259" t="str">
            <v>HRS</v>
          </cell>
          <cell r="G1259">
            <v>96.35</v>
          </cell>
        </row>
        <row r="1260">
          <cell r="B1260" t="str">
            <v>12246</v>
          </cell>
          <cell r="C1260" t="str">
            <v>Local Govt Relations - Area 4</v>
          </cell>
          <cell r="D1260" t="str">
            <v>B</v>
          </cell>
          <cell r="E1260" t="str">
            <v>ADMIN</v>
          </cell>
          <cell r="F1260" t="str">
            <v>HRS</v>
          </cell>
          <cell r="G1260">
            <v>109.97</v>
          </cell>
        </row>
        <row r="1261">
          <cell r="B1261" t="str">
            <v>12247</v>
          </cell>
          <cell r="C1261" t="str">
            <v>Local Govt Relations - Area 5</v>
          </cell>
          <cell r="D1261" t="str">
            <v>B</v>
          </cell>
          <cell r="E1261" t="str">
            <v>ADMIN</v>
          </cell>
          <cell r="F1261" t="str">
            <v>HRS</v>
          </cell>
          <cell r="G1261">
            <v>91.23</v>
          </cell>
        </row>
        <row r="1262">
          <cell r="B1262" t="str">
            <v>12248</v>
          </cell>
          <cell r="C1262" t="str">
            <v>Local Govt Relations - Area 6</v>
          </cell>
          <cell r="D1262" t="str">
            <v>B</v>
          </cell>
          <cell r="E1262" t="str">
            <v>ADMIN</v>
          </cell>
          <cell r="F1262" t="str">
            <v>HRS</v>
          </cell>
          <cell r="G1262">
            <v>96.34</v>
          </cell>
        </row>
        <row r="1263">
          <cell r="B1263" t="str">
            <v>12514</v>
          </cell>
          <cell r="C1263" t="str">
            <v>Local Govt Relations - Area 8</v>
          </cell>
          <cell r="D1263" t="str">
            <v>B</v>
          </cell>
          <cell r="E1263" t="str">
            <v>ADMIN</v>
          </cell>
          <cell r="F1263" t="str">
            <v>HRS</v>
          </cell>
          <cell r="G1263">
            <v>91.9</v>
          </cell>
        </row>
        <row r="1264">
          <cell r="B1264" t="str">
            <v>12249</v>
          </cell>
          <cell r="C1264" t="str">
            <v>Local Govt Relations Director</v>
          </cell>
          <cell r="D1264" t="str">
            <v>B</v>
          </cell>
          <cell r="E1264" t="str">
            <v>ADMIN</v>
          </cell>
          <cell r="F1264" t="str">
            <v>HRS</v>
          </cell>
          <cell r="G1264">
            <v>188.24</v>
          </cell>
        </row>
        <row r="1265">
          <cell r="B1265" t="str">
            <v>12575</v>
          </cell>
          <cell r="C1265" t="str">
            <v>Local Transmission superintendents</v>
          </cell>
          <cell r="D1265" t="str">
            <v>A</v>
          </cell>
          <cell r="E1265" t="str">
            <v>TECHSV</v>
          </cell>
          <cell r="F1265" t="str">
            <v>HRS</v>
          </cell>
          <cell r="G1265">
            <v>104.46</v>
          </cell>
        </row>
        <row r="1266">
          <cell r="B1266" t="str">
            <v>12429</v>
          </cell>
          <cell r="C1266" t="str">
            <v>Logistical Planning/Investment Recovery</v>
          </cell>
          <cell r="D1266" t="str">
            <v>H</v>
          </cell>
          <cell r="E1266" t="str">
            <v>MATLSV</v>
          </cell>
          <cell r="F1266" t="str">
            <v>HRS</v>
          </cell>
          <cell r="G1266">
            <v>77.8</v>
          </cell>
        </row>
        <row r="1267">
          <cell r="B1267" t="str">
            <v>10792</v>
          </cell>
          <cell r="C1267" t="str">
            <v>Los Banos Control Center</v>
          </cell>
          <cell r="D1267" t="str">
            <v>A</v>
          </cell>
          <cell r="E1267" t="str">
            <v>SWTCHO</v>
          </cell>
          <cell r="F1267" t="str">
            <v>HRS</v>
          </cell>
          <cell r="G1267">
            <v>88.85</v>
          </cell>
        </row>
        <row r="1268">
          <cell r="B1268" t="str">
            <v>10792</v>
          </cell>
          <cell r="C1268" t="str">
            <v>Los Banos Control Center</v>
          </cell>
          <cell r="D1268" t="str">
            <v>A</v>
          </cell>
          <cell r="E1268" t="str">
            <v>SWTODT</v>
          </cell>
          <cell r="F1268" t="str">
            <v>HRS</v>
          </cell>
          <cell r="G1268">
            <v>88.85</v>
          </cell>
        </row>
        <row r="1269">
          <cell r="B1269" t="str">
            <v>10792</v>
          </cell>
          <cell r="C1269" t="str">
            <v>Los Banos Control Center</v>
          </cell>
          <cell r="D1269" t="str">
            <v>A</v>
          </cell>
          <cell r="E1269" t="str">
            <v>SWTOOT</v>
          </cell>
          <cell r="F1269" t="str">
            <v>HRS</v>
          </cell>
          <cell r="G1269">
            <v>88.85</v>
          </cell>
        </row>
        <row r="1270">
          <cell r="B1270" t="str">
            <v>10257</v>
          </cell>
          <cell r="C1270" t="str">
            <v>Los Medanos</v>
          </cell>
          <cell r="D1270" t="str">
            <v>A</v>
          </cell>
          <cell r="E1270" t="str">
            <v>MO</v>
          </cell>
          <cell r="F1270" t="str">
            <v>HRS</v>
          </cell>
          <cell r="G1270">
            <v>87.81</v>
          </cell>
        </row>
        <row r="1271">
          <cell r="B1271" t="str">
            <v>10257</v>
          </cell>
          <cell r="C1271" t="str">
            <v>Los Medanos</v>
          </cell>
          <cell r="D1271" t="str">
            <v>A</v>
          </cell>
          <cell r="E1271" t="str">
            <v>MO-DT</v>
          </cell>
          <cell r="F1271" t="str">
            <v>HRS</v>
          </cell>
          <cell r="G1271">
            <v>87.81</v>
          </cell>
        </row>
        <row r="1272">
          <cell r="B1272" t="str">
            <v>10257</v>
          </cell>
          <cell r="C1272" t="str">
            <v>Los Medanos</v>
          </cell>
          <cell r="D1272" t="str">
            <v>A</v>
          </cell>
          <cell r="E1272" t="str">
            <v>MO-OT</v>
          </cell>
          <cell r="F1272" t="str">
            <v>HRS</v>
          </cell>
          <cell r="G1272">
            <v>87.81</v>
          </cell>
        </row>
        <row r="1273">
          <cell r="B1273" t="str">
            <v>12096</v>
          </cell>
          <cell r="C1273" t="str">
            <v>LP Electric Construction</v>
          </cell>
          <cell r="D1273" t="str">
            <v>A</v>
          </cell>
          <cell r="E1273" t="str">
            <v>CNSTDT</v>
          </cell>
          <cell r="F1273" t="str">
            <v>HRS</v>
          </cell>
          <cell r="G1273">
            <v>127.36</v>
          </cell>
        </row>
        <row r="1274">
          <cell r="B1274" t="str">
            <v>12096</v>
          </cell>
          <cell r="C1274" t="str">
            <v>LP Electric Construction</v>
          </cell>
          <cell r="D1274" t="str">
            <v>A</v>
          </cell>
          <cell r="E1274" t="str">
            <v>CNSTOT</v>
          </cell>
          <cell r="F1274" t="str">
            <v>HRS</v>
          </cell>
          <cell r="G1274">
            <v>127.36</v>
          </cell>
        </row>
        <row r="1275">
          <cell r="B1275" t="str">
            <v>12096</v>
          </cell>
          <cell r="C1275" t="str">
            <v>LP Electric Construction</v>
          </cell>
          <cell r="D1275" t="str">
            <v>A</v>
          </cell>
          <cell r="E1275" t="str">
            <v>CONSTR</v>
          </cell>
          <cell r="F1275" t="str">
            <v>HRS</v>
          </cell>
          <cell r="G1275">
            <v>127.36</v>
          </cell>
        </row>
        <row r="1276">
          <cell r="B1276" t="str">
            <v>12101</v>
          </cell>
          <cell r="C1276" t="str">
            <v>LP Electric Field Services</v>
          </cell>
          <cell r="D1276" t="str">
            <v>A</v>
          </cell>
          <cell r="E1276" t="str">
            <v>FLDSDT</v>
          </cell>
          <cell r="F1276" t="str">
            <v>HRS</v>
          </cell>
          <cell r="G1276">
            <v>124.49</v>
          </cell>
        </row>
        <row r="1277">
          <cell r="B1277" t="str">
            <v>12101</v>
          </cell>
          <cell r="C1277" t="str">
            <v>LP Electric Field Services</v>
          </cell>
          <cell r="D1277" t="str">
            <v>A</v>
          </cell>
          <cell r="E1277" t="str">
            <v>FLDSOT</v>
          </cell>
          <cell r="F1277" t="str">
            <v>HRS</v>
          </cell>
          <cell r="G1277">
            <v>124.49</v>
          </cell>
        </row>
        <row r="1278">
          <cell r="B1278" t="str">
            <v>12101</v>
          </cell>
          <cell r="C1278" t="str">
            <v>LP Electric Field Services</v>
          </cell>
          <cell r="D1278" t="str">
            <v>A</v>
          </cell>
          <cell r="E1278" t="str">
            <v>FLDSVC</v>
          </cell>
          <cell r="F1278" t="str">
            <v>HRS</v>
          </cell>
          <cell r="G1278">
            <v>124.49</v>
          </cell>
        </row>
        <row r="1279">
          <cell r="B1279" t="str">
            <v>11983</v>
          </cell>
          <cell r="C1279" t="str">
            <v>LP Estimating</v>
          </cell>
          <cell r="D1279" t="str">
            <v>A</v>
          </cell>
          <cell r="E1279" t="str">
            <v>EEST</v>
          </cell>
          <cell r="F1279" t="str">
            <v>HRS</v>
          </cell>
          <cell r="G1279">
            <v>100.32</v>
          </cell>
        </row>
        <row r="1280">
          <cell r="B1280" t="str">
            <v>11983</v>
          </cell>
          <cell r="C1280" t="str">
            <v>LP Estimating</v>
          </cell>
          <cell r="D1280" t="str">
            <v>A</v>
          </cell>
          <cell r="E1280" t="str">
            <v>EESTDT</v>
          </cell>
          <cell r="F1280" t="str">
            <v>HRS</v>
          </cell>
          <cell r="G1280">
            <v>100.32</v>
          </cell>
        </row>
        <row r="1281">
          <cell r="B1281" t="str">
            <v>11983</v>
          </cell>
          <cell r="C1281" t="str">
            <v>LP Estimating</v>
          </cell>
          <cell r="D1281" t="str">
            <v>A</v>
          </cell>
          <cell r="E1281" t="str">
            <v>EESTOT</v>
          </cell>
          <cell r="F1281" t="str">
            <v>HRS</v>
          </cell>
          <cell r="G1281">
            <v>100.32</v>
          </cell>
        </row>
        <row r="1282">
          <cell r="B1282" t="str">
            <v>11983</v>
          </cell>
          <cell r="C1282" t="str">
            <v>LP Estimating</v>
          </cell>
          <cell r="D1282" t="str">
            <v>A</v>
          </cell>
          <cell r="E1282" t="str">
            <v>GEST</v>
          </cell>
          <cell r="F1282" t="str">
            <v>HRS</v>
          </cell>
          <cell r="G1282">
            <v>100.32</v>
          </cell>
        </row>
        <row r="1283">
          <cell r="B1283" t="str">
            <v>11983</v>
          </cell>
          <cell r="C1283" t="str">
            <v>LP Estimating</v>
          </cell>
          <cell r="D1283" t="str">
            <v>A</v>
          </cell>
          <cell r="E1283" t="str">
            <v>GESTDT</v>
          </cell>
          <cell r="F1283" t="str">
            <v>HRS</v>
          </cell>
          <cell r="G1283">
            <v>100.32</v>
          </cell>
        </row>
        <row r="1284">
          <cell r="B1284" t="str">
            <v>11983</v>
          </cell>
          <cell r="C1284" t="str">
            <v>LP Estimating</v>
          </cell>
          <cell r="D1284" t="str">
            <v>A</v>
          </cell>
          <cell r="E1284" t="str">
            <v>GESTOT</v>
          </cell>
          <cell r="F1284" t="str">
            <v>HRS</v>
          </cell>
          <cell r="G1284">
            <v>100.32</v>
          </cell>
        </row>
        <row r="1285">
          <cell r="B1285" t="str">
            <v>11856</v>
          </cell>
          <cell r="C1285" t="str">
            <v>LP GC Electric</v>
          </cell>
          <cell r="D1285" t="str">
            <v>A</v>
          </cell>
          <cell r="E1285" t="str">
            <v>CNSTDT</v>
          </cell>
          <cell r="F1285" t="str">
            <v>HRS</v>
          </cell>
          <cell r="G1285">
            <v>97.06</v>
          </cell>
        </row>
        <row r="1286">
          <cell r="B1286" t="str">
            <v>11856</v>
          </cell>
          <cell r="C1286" t="str">
            <v>LP GC Electric</v>
          </cell>
          <cell r="D1286" t="str">
            <v>A</v>
          </cell>
          <cell r="E1286" t="str">
            <v>CNSTOT</v>
          </cell>
          <cell r="F1286" t="str">
            <v>HRS</v>
          </cell>
          <cell r="G1286">
            <v>97.06</v>
          </cell>
        </row>
        <row r="1287">
          <cell r="B1287" t="str">
            <v>11856</v>
          </cell>
          <cell r="C1287" t="str">
            <v>LP GC Electric</v>
          </cell>
          <cell r="D1287" t="str">
            <v>A</v>
          </cell>
          <cell r="E1287" t="str">
            <v>CONSTR</v>
          </cell>
          <cell r="F1287" t="str">
            <v>HRS</v>
          </cell>
          <cell r="G1287">
            <v>97.06</v>
          </cell>
        </row>
        <row r="1288">
          <cell r="B1288" t="str">
            <v>11071</v>
          </cell>
          <cell r="C1288" t="str">
            <v>LP M&amp;C Superintendent</v>
          </cell>
          <cell r="D1288" t="str">
            <v>D</v>
          </cell>
          <cell r="E1288" t="str">
            <v>DIVSPT</v>
          </cell>
          <cell r="F1288" t="str">
            <v>HRS</v>
          </cell>
          <cell r="G1288">
            <v>125.85</v>
          </cell>
        </row>
        <row r="1289">
          <cell r="B1289" t="str">
            <v>11071</v>
          </cell>
          <cell r="C1289" t="str">
            <v>LP M&amp;C Superintendent</v>
          </cell>
          <cell r="D1289" t="str">
            <v>D</v>
          </cell>
          <cell r="E1289" t="str">
            <v>DVSPDT</v>
          </cell>
          <cell r="F1289" t="str">
            <v>HRS</v>
          </cell>
          <cell r="G1289">
            <v>125.85</v>
          </cell>
        </row>
        <row r="1290">
          <cell r="B1290" t="str">
            <v>11071</v>
          </cell>
          <cell r="C1290" t="str">
            <v>LP M&amp;C Superintendent</v>
          </cell>
          <cell r="D1290" t="str">
            <v>D</v>
          </cell>
          <cell r="E1290" t="str">
            <v>DVSPOT</v>
          </cell>
          <cell r="F1290" t="str">
            <v>HRS</v>
          </cell>
          <cell r="G1290">
            <v>125.85</v>
          </cell>
        </row>
        <row r="1291">
          <cell r="B1291" t="str">
            <v>12354</v>
          </cell>
          <cell r="C1291" t="str">
            <v>LP M&amp;C Support Services</v>
          </cell>
          <cell r="D1291" t="str">
            <v>A</v>
          </cell>
          <cell r="E1291" t="str">
            <v>ADM-DT</v>
          </cell>
          <cell r="F1291" t="str">
            <v>HRS</v>
          </cell>
          <cell r="G1291">
            <v>55.28</v>
          </cell>
        </row>
        <row r="1292">
          <cell r="B1292" t="str">
            <v>12354</v>
          </cell>
          <cell r="C1292" t="str">
            <v>LP M&amp;C Support Services</v>
          </cell>
          <cell r="D1292" t="str">
            <v>A</v>
          </cell>
          <cell r="E1292" t="str">
            <v>ADM-OT</v>
          </cell>
          <cell r="F1292" t="str">
            <v>HRS</v>
          </cell>
          <cell r="G1292">
            <v>55.28</v>
          </cell>
        </row>
        <row r="1293">
          <cell r="B1293" t="str">
            <v>12354</v>
          </cell>
          <cell r="C1293" t="str">
            <v>LP M&amp;C Support Services</v>
          </cell>
          <cell r="D1293" t="str">
            <v>A</v>
          </cell>
          <cell r="E1293" t="str">
            <v>ADMIN</v>
          </cell>
          <cell r="F1293" t="str">
            <v>HRS</v>
          </cell>
          <cell r="G1293">
            <v>55.28</v>
          </cell>
        </row>
        <row r="1294">
          <cell r="B1294" t="str">
            <v>12095</v>
          </cell>
          <cell r="C1294" t="str">
            <v>LP Mapping</v>
          </cell>
          <cell r="D1294" t="str">
            <v>A</v>
          </cell>
          <cell r="E1294" t="str">
            <v>ENGMAP</v>
          </cell>
          <cell r="F1294" t="str">
            <v>HRS</v>
          </cell>
          <cell r="G1294">
            <v>73.83</v>
          </cell>
        </row>
        <row r="1295">
          <cell r="B1295" t="str">
            <v>12095</v>
          </cell>
          <cell r="C1295" t="str">
            <v>LP Mapping</v>
          </cell>
          <cell r="D1295" t="str">
            <v>A</v>
          </cell>
          <cell r="E1295" t="str">
            <v>ENGMPD</v>
          </cell>
          <cell r="F1295" t="str">
            <v>HRS</v>
          </cell>
          <cell r="G1295">
            <v>73.84</v>
          </cell>
        </row>
        <row r="1296">
          <cell r="B1296" t="str">
            <v>12095</v>
          </cell>
          <cell r="C1296" t="str">
            <v>LP Mapping</v>
          </cell>
          <cell r="D1296" t="str">
            <v>A</v>
          </cell>
          <cell r="E1296" t="str">
            <v>ENGMPO</v>
          </cell>
          <cell r="F1296" t="str">
            <v>HRS</v>
          </cell>
          <cell r="G1296">
            <v>73.83</v>
          </cell>
        </row>
        <row r="1297">
          <cell r="B1297" t="str">
            <v>12100</v>
          </cell>
          <cell r="C1297" t="str">
            <v>LP Meter Reading</v>
          </cell>
          <cell r="D1297" t="str">
            <v>A</v>
          </cell>
          <cell r="E1297" t="str">
            <v>METER</v>
          </cell>
          <cell r="F1297" t="str">
            <v>HRS</v>
          </cell>
          <cell r="G1297">
            <v>46.53</v>
          </cell>
        </row>
        <row r="1298">
          <cell r="B1298" t="str">
            <v>12100</v>
          </cell>
          <cell r="C1298" t="str">
            <v>LP Meter Reading</v>
          </cell>
          <cell r="D1298" t="str">
            <v>A</v>
          </cell>
          <cell r="E1298" t="str">
            <v>MTRDT</v>
          </cell>
          <cell r="F1298" t="str">
            <v>HRS</v>
          </cell>
          <cell r="G1298">
            <v>46.42</v>
          </cell>
        </row>
        <row r="1299">
          <cell r="B1299" t="str">
            <v>12100</v>
          </cell>
          <cell r="C1299" t="str">
            <v>LP Meter Reading</v>
          </cell>
          <cell r="D1299" t="str">
            <v>A</v>
          </cell>
          <cell r="E1299" t="str">
            <v>MTROT</v>
          </cell>
          <cell r="F1299" t="str">
            <v>HRS</v>
          </cell>
          <cell r="G1299">
            <v>46.53</v>
          </cell>
        </row>
        <row r="1300">
          <cell r="B1300" t="str">
            <v>12099</v>
          </cell>
          <cell r="C1300" t="str">
            <v>LP Service Planning</v>
          </cell>
          <cell r="D1300" t="str">
            <v>A</v>
          </cell>
          <cell r="E1300" t="str">
            <v>MANAGE</v>
          </cell>
          <cell r="F1300" t="str">
            <v>HRS</v>
          </cell>
          <cell r="G1300">
            <v>156.59</v>
          </cell>
        </row>
        <row r="1301">
          <cell r="B1301" t="str">
            <v>12099</v>
          </cell>
          <cell r="C1301" t="str">
            <v>LP Service Planning</v>
          </cell>
          <cell r="D1301" t="str">
            <v>A</v>
          </cell>
          <cell r="E1301" t="str">
            <v>MGMTOT</v>
          </cell>
          <cell r="F1301" t="str">
            <v>HRS</v>
          </cell>
          <cell r="G1301">
            <v>156.59</v>
          </cell>
        </row>
        <row r="1302">
          <cell r="B1302" t="str">
            <v>11049</v>
          </cell>
          <cell r="C1302" t="str">
            <v>M&amp;C Area 5 Director</v>
          </cell>
          <cell r="D1302" t="str">
            <v>D</v>
          </cell>
          <cell r="E1302" t="str">
            <v>DIVSPT</v>
          </cell>
          <cell r="F1302" t="str">
            <v>HRS</v>
          </cell>
          <cell r="G1302">
            <v>116.83</v>
          </cell>
        </row>
        <row r="1303">
          <cell r="B1303" t="str">
            <v>11049</v>
          </cell>
          <cell r="C1303" t="str">
            <v>M&amp;C Area 5 Director</v>
          </cell>
          <cell r="D1303" t="str">
            <v>D</v>
          </cell>
          <cell r="E1303" t="str">
            <v>DVSPDT</v>
          </cell>
          <cell r="F1303" t="str">
            <v>HRS</v>
          </cell>
          <cell r="G1303">
            <v>116.83</v>
          </cell>
        </row>
        <row r="1304">
          <cell r="B1304" t="str">
            <v>11049</v>
          </cell>
          <cell r="C1304" t="str">
            <v>M&amp;C Area 5 Director</v>
          </cell>
          <cell r="D1304" t="str">
            <v>D</v>
          </cell>
          <cell r="E1304" t="str">
            <v>DVSPOT</v>
          </cell>
          <cell r="F1304" t="str">
            <v>HRS</v>
          </cell>
          <cell r="G1304">
            <v>116.83</v>
          </cell>
        </row>
        <row r="1305">
          <cell r="B1305" t="str">
            <v>12744</v>
          </cell>
          <cell r="C1305" t="str">
            <v>M&amp;C Lead Director</v>
          </cell>
          <cell r="D1305" t="str">
            <v>D</v>
          </cell>
          <cell r="E1305" t="str">
            <v>PGMADM</v>
          </cell>
          <cell r="F1305" t="str">
            <v>HRS</v>
          </cell>
          <cell r="G1305">
            <v>266.68</v>
          </cell>
        </row>
        <row r="1306">
          <cell r="B1306" t="str">
            <v>10365</v>
          </cell>
          <cell r="C1306" t="str">
            <v>Mail Services Center</v>
          </cell>
          <cell r="D1306" t="str">
            <v>E</v>
          </cell>
          <cell r="E1306" t="str">
            <v>MAIL</v>
          </cell>
          <cell r="F1306" t="str">
            <v>HRS</v>
          </cell>
          <cell r="G1306">
            <v>56.74</v>
          </cell>
        </row>
        <row r="1307">
          <cell r="B1307" t="str">
            <v>10396</v>
          </cell>
          <cell r="C1307" t="str">
            <v>Management Reporting Department</v>
          </cell>
          <cell r="D1307" t="str">
            <v>B</v>
          </cell>
          <cell r="E1307" t="str">
            <v>ADMIN</v>
          </cell>
          <cell r="F1307" t="str">
            <v>HRS</v>
          </cell>
          <cell r="G1307">
            <v>81.36</v>
          </cell>
        </row>
        <row r="1308">
          <cell r="B1308" t="str">
            <v>11203</v>
          </cell>
          <cell r="C1308" t="str">
            <v>Manager CS Planning &amp; Support</v>
          </cell>
          <cell r="D1308" t="str">
            <v>A</v>
          </cell>
          <cell r="E1308" t="str">
            <v>PGMADM</v>
          </cell>
          <cell r="F1308" t="str">
            <v>HRS</v>
          </cell>
          <cell r="G1308">
            <v>187.83</v>
          </cell>
        </row>
        <row r="1309">
          <cell r="B1309" t="str">
            <v>12549</v>
          </cell>
          <cell r="C1309" t="str">
            <v>Manager Electric Standards</v>
          </cell>
          <cell r="D1309" t="str">
            <v>D</v>
          </cell>
          <cell r="E1309" t="str">
            <v>MANAGE</v>
          </cell>
          <cell r="F1309" t="str">
            <v>HRS</v>
          </cell>
          <cell r="G1309">
            <v>141.97</v>
          </cell>
        </row>
        <row r="1310">
          <cell r="B1310" t="str">
            <v>12292</v>
          </cell>
          <cell r="C1310" t="str">
            <v>Manager Electric Transmission Planning</v>
          </cell>
          <cell r="D1310" t="str">
            <v>A</v>
          </cell>
          <cell r="E1310" t="str">
            <v>PLANSV</v>
          </cell>
          <cell r="F1310" t="str">
            <v>HRS</v>
          </cell>
          <cell r="G1310">
            <v>123.99</v>
          </cell>
        </row>
        <row r="1311">
          <cell r="B1311" t="str">
            <v>10234</v>
          </cell>
          <cell r="C1311" t="str">
            <v>Manager Gas Transmission Planning</v>
          </cell>
          <cell r="D1311" t="str">
            <v>A</v>
          </cell>
          <cell r="E1311" t="str">
            <v>PLANSV</v>
          </cell>
          <cell r="F1311" t="str">
            <v>HRS</v>
          </cell>
          <cell r="G1311">
            <v>96.87</v>
          </cell>
        </row>
        <row r="1312">
          <cell r="B1312" t="str">
            <v>12836</v>
          </cell>
          <cell r="C1312" t="str">
            <v>Manager San Francisco Reliability</v>
          </cell>
          <cell r="D1312" t="str">
            <v>A</v>
          </cell>
          <cell r="E1312" t="str">
            <v>PRJMGT</v>
          </cell>
          <cell r="F1312" t="str">
            <v>HRS</v>
          </cell>
          <cell r="G1312">
            <v>143.45</v>
          </cell>
        </row>
        <row r="1313">
          <cell r="B1313" t="str">
            <v>10459</v>
          </cell>
          <cell r="C1313" t="str">
            <v>Manager Strategic &amp; Technical Services</v>
          </cell>
          <cell r="D1313" t="str">
            <v>A</v>
          </cell>
          <cell r="E1313" t="str">
            <v>PLANSV</v>
          </cell>
          <cell r="F1313" t="str">
            <v>HRS</v>
          </cell>
          <cell r="G1313">
            <v>127.5</v>
          </cell>
        </row>
        <row r="1314">
          <cell r="B1314" t="str">
            <v>10459</v>
          </cell>
          <cell r="C1314" t="str">
            <v>Manager Strategic &amp; Technical Services</v>
          </cell>
          <cell r="D1314" t="str">
            <v>A</v>
          </cell>
          <cell r="E1314" t="str">
            <v>PLNGOT</v>
          </cell>
          <cell r="F1314" t="str">
            <v>HRS</v>
          </cell>
          <cell r="G1314">
            <v>127.43</v>
          </cell>
        </row>
        <row r="1315">
          <cell r="B1315" t="str">
            <v>11593</v>
          </cell>
          <cell r="C1315" t="str">
            <v>Manton Generation Supervisor</v>
          </cell>
          <cell r="D1315" t="str">
            <v>A</v>
          </cell>
          <cell r="E1315" t="str">
            <v>PWRPRD</v>
          </cell>
          <cell r="F1315" t="str">
            <v>HRS</v>
          </cell>
          <cell r="G1315">
            <v>103.63</v>
          </cell>
        </row>
        <row r="1316">
          <cell r="B1316" t="str">
            <v>10281</v>
          </cell>
          <cell r="C1316" t="str">
            <v>Mapping</v>
          </cell>
          <cell r="D1316" t="str">
            <v>A</v>
          </cell>
          <cell r="E1316" t="str">
            <v>MAP-DT</v>
          </cell>
          <cell r="F1316" t="str">
            <v>HRS</v>
          </cell>
          <cell r="G1316">
            <v>82.72</v>
          </cell>
        </row>
        <row r="1317">
          <cell r="B1317" t="str">
            <v>10281</v>
          </cell>
          <cell r="C1317" t="str">
            <v>Mapping</v>
          </cell>
          <cell r="D1317" t="str">
            <v>A</v>
          </cell>
          <cell r="E1317" t="str">
            <v>MAPOT</v>
          </cell>
          <cell r="F1317" t="str">
            <v>HRS</v>
          </cell>
          <cell r="G1317">
            <v>82.71</v>
          </cell>
        </row>
        <row r="1318">
          <cell r="B1318" t="str">
            <v>10281</v>
          </cell>
          <cell r="C1318" t="str">
            <v>Mapping</v>
          </cell>
          <cell r="D1318" t="str">
            <v>A</v>
          </cell>
          <cell r="E1318" t="str">
            <v>MAPPNG</v>
          </cell>
          <cell r="F1318" t="str">
            <v>HRS</v>
          </cell>
          <cell r="G1318">
            <v>82.71</v>
          </cell>
        </row>
        <row r="1319">
          <cell r="B1319" t="str">
            <v>11091</v>
          </cell>
          <cell r="C1319" t="str">
            <v>Mapping Support</v>
          </cell>
          <cell r="D1319" t="str">
            <v>D</v>
          </cell>
          <cell r="E1319" t="str">
            <v>MAPPNG</v>
          </cell>
          <cell r="F1319" t="str">
            <v>HRS</v>
          </cell>
          <cell r="G1319">
            <v>99.19</v>
          </cell>
        </row>
        <row r="1320">
          <cell r="B1320" t="str">
            <v>10252</v>
          </cell>
          <cell r="C1320" t="str">
            <v>Market Relations</v>
          </cell>
          <cell r="D1320" t="str">
            <v>B</v>
          </cell>
          <cell r="E1320" t="str">
            <v>MKTSVC</v>
          </cell>
          <cell r="F1320" t="str">
            <v>HRS</v>
          </cell>
          <cell r="G1320">
            <v>76.37</v>
          </cell>
        </row>
        <row r="1321">
          <cell r="B1321" t="str">
            <v>12561</v>
          </cell>
          <cell r="C1321" t="str">
            <v>Materials Operations Director's Office</v>
          </cell>
          <cell r="D1321" t="str">
            <v>G</v>
          </cell>
          <cell r="E1321" t="str">
            <v>MANAGE</v>
          </cell>
          <cell r="F1321" t="str">
            <v>HRS</v>
          </cell>
          <cell r="G1321">
            <v>1984.14</v>
          </cell>
        </row>
        <row r="1322">
          <cell r="B1322" t="str">
            <v>11659</v>
          </cell>
          <cell r="C1322" t="str">
            <v>Materials Operations Fremont</v>
          </cell>
          <cell r="D1322" t="str">
            <v>H</v>
          </cell>
          <cell r="E1322" t="str">
            <v>WARHSE</v>
          </cell>
          <cell r="F1322" t="str">
            <v>HRS</v>
          </cell>
          <cell r="G1322">
            <v>95.66</v>
          </cell>
        </row>
        <row r="1323">
          <cell r="B1323" t="str">
            <v>13551</v>
          </cell>
          <cell r="C1323" t="str">
            <v>Materials Operations Fremont Transport</v>
          </cell>
          <cell r="D1323" t="str">
            <v>H</v>
          </cell>
          <cell r="E1323" t="str">
            <v>WARHSE</v>
          </cell>
          <cell r="F1323" t="str">
            <v>HRS</v>
          </cell>
          <cell r="G1323">
            <v>106.32</v>
          </cell>
        </row>
        <row r="1324">
          <cell r="B1324" t="str">
            <v>11667</v>
          </cell>
          <cell r="C1324" t="str">
            <v>Materials Operations Fresno</v>
          </cell>
          <cell r="D1324" t="str">
            <v>H</v>
          </cell>
          <cell r="E1324" t="str">
            <v>WARHSE</v>
          </cell>
          <cell r="F1324" t="str">
            <v>HRS</v>
          </cell>
          <cell r="G1324">
            <v>102.63</v>
          </cell>
        </row>
        <row r="1325">
          <cell r="B1325" t="str">
            <v>13552</v>
          </cell>
          <cell r="C1325" t="str">
            <v>Materials Operations Fresno Transport</v>
          </cell>
          <cell r="D1325" t="str">
            <v>H</v>
          </cell>
          <cell r="E1325" t="str">
            <v>WARHSE</v>
          </cell>
          <cell r="F1325" t="str">
            <v>HRS</v>
          </cell>
          <cell r="G1325">
            <v>103.14</v>
          </cell>
        </row>
        <row r="1326">
          <cell r="B1326" t="str">
            <v>11655</v>
          </cell>
          <cell r="C1326" t="str">
            <v>Materials Operations Grid</v>
          </cell>
          <cell r="D1326" t="str">
            <v>H</v>
          </cell>
          <cell r="E1326" t="str">
            <v>WARHSE</v>
          </cell>
          <cell r="F1326" t="str">
            <v>HRS</v>
          </cell>
          <cell r="G1326">
            <v>90.49</v>
          </cell>
        </row>
        <row r="1327">
          <cell r="B1327" t="str">
            <v>11654</v>
          </cell>
          <cell r="C1327" t="str">
            <v>Materials Operations Marysville</v>
          </cell>
          <cell r="D1327" t="str">
            <v>H</v>
          </cell>
          <cell r="E1327" t="str">
            <v>WARHSE</v>
          </cell>
          <cell r="F1327" t="str">
            <v>HRS</v>
          </cell>
          <cell r="G1327">
            <v>94.13</v>
          </cell>
        </row>
        <row r="1328">
          <cell r="B1328" t="str">
            <v>13553</v>
          </cell>
          <cell r="C1328" t="str">
            <v>Materials Operations MarysvilleTransport</v>
          </cell>
          <cell r="D1328" t="str">
            <v>H</v>
          </cell>
          <cell r="E1328" t="str">
            <v>WARHSE</v>
          </cell>
          <cell r="F1328" t="str">
            <v>HRS</v>
          </cell>
          <cell r="G1328">
            <v>100.27</v>
          </cell>
        </row>
        <row r="1329">
          <cell r="B1329" t="str">
            <v>13554</v>
          </cell>
          <cell r="C1329" t="str">
            <v>Materials Services Area 7</v>
          </cell>
          <cell r="D1329" t="str">
            <v>H</v>
          </cell>
          <cell r="E1329" t="str">
            <v>WARHSE</v>
          </cell>
          <cell r="F1329" t="str">
            <v>HRS</v>
          </cell>
          <cell r="G1329">
            <v>85.44</v>
          </cell>
        </row>
        <row r="1330">
          <cell r="B1330" t="str">
            <v>12570</v>
          </cell>
          <cell r="C1330" t="str">
            <v>Materials Services Manager's Office</v>
          </cell>
          <cell r="D1330" t="str">
            <v>H</v>
          </cell>
          <cell r="E1330" t="str">
            <v>ADMIN</v>
          </cell>
          <cell r="F1330" t="str">
            <v>HRS</v>
          </cell>
          <cell r="G1330">
            <v>82.87</v>
          </cell>
        </row>
        <row r="1331">
          <cell r="B1331" t="str">
            <v>11941</v>
          </cell>
          <cell r="C1331" t="str">
            <v>Materials Warehouse Operations Mgr Offce</v>
          </cell>
          <cell r="D1331" t="str">
            <v>H</v>
          </cell>
          <cell r="E1331" t="str">
            <v>ADMIN</v>
          </cell>
          <cell r="F1331" t="str">
            <v>HRS</v>
          </cell>
          <cell r="G1331">
            <v>92.04</v>
          </cell>
        </row>
        <row r="1332">
          <cell r="B1332" t="str">
            <v>10261</v>
          </cell>
          <cell r="C1332" t="str">
            <v>McDonald Island</v>
          </cell>
          <cell r="D1332" t="str">
            <v>A</v>
          </cell>
          <cell r="E1332" t="str">
            <v>MO</v>
          </cell>
          <cell r="F1332" t="str">
            <v>HRS</v>
          </cell>
          <cell r="G1332">
            <v>100.09</v>
          </cell>
        </row>
        <row r="1333">
          <cell r="B1333" t="str">
            <v>10261</v>
          </cell>
          <cell r="C1333" t="str">
            <v>McDonald Island</v>
          </cell>
          <cell r="D1333" t="str">
            <v>A</v>
          </cell>
          <cell r="E1333" t="str">
            <v>MO-DT</v>
          </cell>
          <cell r="F1333" t="str">
            <v>HRS</v>
          </cell>
          <cell r="G1333">
            <v>100.09</v>
          </cell>
        </row>
        <row r="1334">
          <cell r="B1334" t="str">
            <v>10261</v>
          </cell>
          <cell r="C1334" t="str">
            <v>McDonald Island</v>
          </cell>
          <cell r="D1334" t="str">
            <v>A</v>
          </cell>
          <cell r="E1334" t="str">
            <v>MO-OT</v>
          </cell>
          <cell r="F1334" t="str">
            <v>HRS</v>
          </cell>
          <cell r="G1334">
            <v>100.09</v>
          </cell>
        </row>
        <row r="1335">
          <cell r="B1335" t="str">
            <v>11186</v>
          </cell>
          <cell r="C1335" t="str">
            <v>Measurement Services Manager</v>
          </cell>
          <cell r="D1335" t="str">
            <v>D</v>
          </cell>
          <cell r="E1335" t="str">
            <v>DIVSPT</v>
          </cell>
          <cell r="F1335" t="str">
            <v>HRS</v>
          </cell>
          <cell r="G1335">
            <v>107.99</v>
          </cell>
        </row>
        <row r="1336">
          <cell r="B1336" t="str">
            <v>11186</v>
          </cell>
          <cell r="C1336" t="str">
            <v>Measurement Services Manager</v>
          </cell>
          <cell r="D1336" t="str">
            <v>D</v>
          </cell>
          <cell r="E1336" t="str">
            <v>DVSPOT</v>
          </cell>
          <cell r="F1336" t="str">
            <v>HRS</v>
          </cell>
          <cell r="G1336">
            <v>107.99</v>
          </cell>
        </row>
        <row r="1337">
          <cell r="B1337" t="str">
            <v>10314</v>
          </cell>
          <cell r="C1337" t="str">
            <v>Media Relations</v>
          </cell>
          <cell r="D1337" t="str">
            <v>B</v>
          </cell>
          <cell r="E1337" t="str">
            <v>ADMIN</v>
          </cell>
          <cell r="F1337" t="str">
            <v>HRS</v>
          </cell>
          <cell r="G1337">
            <v>83.62</v>
          </cell>
        </row>
        <row r="1338">
          <cell r="B1338" t="str">
            <v>10227</v>
          </cell>
          <cell r="C1338" t="str">
            <v>Meridian</v>
          </cell>
          <cell r="D1338" t="str">
            <v>A</v>
          </cell>
          <cell r="E1338" t="str">
            <v>MO</v>
          </cell>
          <cell r="F1338" t="str">
            <v>HRS</v>
          </cell>
          <cell r="G1338">
            <v>123.21</v>
          </cell>
        </row>
        <row r="1339">
          <cell r="B1339" t="str">
            <v>10227</v>
          </cell>
          <cell r="C1339" t="str">
            <v>Meridian</v>
          </cell>
          <cell r="D1339" t="str">
            <v>A</v>
          </cell>
          <cell r="E1339" t="str">
            <v>MO-DT</v>
          </cell>
          <cell r="F1339" t="str">
            <v>HRS</v>
          </cell>
          <cell r="G1339">
            <v>123.2</v>
          </cell>
        </row>
        <row r="1340">
          <cell r="B1340" t="str">
            <v>10227</v>
          </cell>
          <cell r="C1340" t="str">
            <v>Meridian</v>
          </cell>
          <cell r="D1340" t="str">
            <v>A</v>
          </cell>
          <cell r="E1340" t="str">
            <v>MO-OT</v>
          </cell>
          <cell r="F1340" t="str">
            <v>HRS</v>
          </cell>
          <cell r="G1340">
            <v>123.21</v>
          </cell>
        </row>
        <row r="1341">
          <cell r="B1341" t="str">
            <v>10246</v>
          </cell>
          <cell r="C1341" t="str">
            <v>Metcalf Control Center</v>
          </cell>
          <cell r="D1341" t="str">
            <v>A</v>
          </cell>
          <cell r="E1341" t="str">
            <v>SWTCHO</v>
          </cell>
          <cell r="F1341" t="str">
            <v>HRS</v>
          </cell>
          <cell r="G1341">
            <v>88.85</v>
          </cell>
        </row>
        <row r="1342">
          <cell r="B1342" t="str">
            <v>10246</v>
          </cell>
          <cell r="C1342" t="str">
            <v>Metcalf Control Center</v>
          </cell>
          <cell r="D1342" t="str">
            <v>A</v>
          </cell>
          <cell r="E1342" t="str">
            <v>SWTODT</v>
          </cell>
          <cell r="F1342" t="str">
            <v>HRS</v>
          </cell>
          <cell r="G1342">
            <v>88.85</v>
          </cell>
        </row>
        <row r="1343">
          <cell r="B1343" t="str">
            <v>10246</v>
          </cell>
          <cell r="C1343" t="str">
            <v>Metcalf Control Center</v>
          </cell>
          <cell r="D1343" t="str">
            <v>A</v>
          </cell>
          <cell r="E1343" t="str">
            <v>SWTOOT</v>
          </cell>
          <cell r="F1343" t="str">
            <v>HRS</v>
          </cell>
          <cell r="G1343">
            <v>88.85</v>
          </cell>
        </row>
        <row r="1344">
          <cell r="B1344" t="str">
            <v>12923</v>
          </cell>
          <cell r="C1344" t="str">
            <v>Metering Services Director</v>
          </cell>
          <cell r="D1344" t="str">
            <v>D</v>
          </cell>
          <cell r="E1344" t="str">
            <v>DIVSPT</v>
          </cell>
          <cell r="F1344" t="str">
            <v>HRS</v>
          </cell>
          <cell r="G1344">
            <v>120.54</v>
          </cell>
        </row>
        <row r="1345">
          <cell r="B1345" t="str">
            <v>12923</v>
          </cell>
          <cell r="C1345" t="str">
            <v>Metering Services Director</v>
          </cell>
          <cell r="D1345" t="str">
            <v>D</v>
          </cell>
          <cell r="E1345" t="str">
            <v>DVSPDT</v>
          </cell>
          <cell r="F1345" t="str">
            <v>HRS</v>
          </cell>
          <cell r="G1345">
            <v>120.54</v>
          </cell>
        </row>
        <row r="1346">
          <cell r="B1346" t="str">
            <v>12923</v>
          </cell>
          <cell r="C1346" t="str">
            <v>Metering Services Director</v>
          </cell>
          <cell r="D1346" t="str">
            <v>D</v>
          </cell>
          <cell r="E1346" t="str">
            <v>DVSPOT</v>
          </cell>
          <cell r="F1346" t="str">
            <v>HRS</v>
          </cell>
          <cell r="G1346">
            <v>120.54</v>
          </cell>
        </row>
        <row r="1347">
          <cell r="B1347" t="str">
            <v>11194</v>
          </cell>
          <cell r="C1347" t="str">
            <v>Mgr Elect Dist Plng Non-Bay Area</v>
          </cell>
          <cell r="D1347" t="str">
            <v>D</v>
          </cell>
          <cell r="E1347" t="str">
            <v>MANAGE</v>
          </cell>
          <cell r="F1347" t="str">
            <v>HRS</v>
          </cell>
          <cell r="G1347">
            <v>114.52</v>
          </cell>
        </row>
        <row r="1348">
          <cell r="B1348" t="str">
            <v>11136</v>
          </cell>
          <cell r="C1348" t="str">
            <v>Mgr Elect Dististribution Plng-Bay Area</v>
          </cell>
          <cell r="D1348" t="str">
            <v>D</v>
          </cell>
          <cell r="E1348" t="str">
            <v>MANAGE</v>
          </cell>
          <cell r="F1348" t="str">
            <v>HRS</v>
          </cell>
          <cell r="G1348">
            <v>106.6</v>
          </cell>
        </row>
        <row r="1349">
          <cell r="B1349" t="str">
            <v>11747</v>
          </cell>
          <cell r="C1349" t="str">
            <v>MI Electric Construction</v>
          </cell>
          <cell r="D1349" t="str">
            <v>A</v>
          </cell>
          <cell r="E1349" t="str">
            <v>CNSTDT</v>
          </cell>
          <cell r="F1349" t="str">
            <v>HRS</v>
          </cell>
          <cell r="G1349">
            <v>127.36</v>
          </cell>
        </row>
        <row r="1350">
          <cell r="B1350" t="str">
            <v>11747</v>
          </cell>
          <cell r="C1350" t="str">
            <v>MI Electric Construction</v>
          </cell>
          <cell r="D1350" t="str">
            <v>A</v>
          </cell>
          <cell r="E1350" t="str">
            <v>CNSTOT</v>
          </cell>
          <cell r="F1350" t="str">
            <v>HRS</v>
          </cell>
          <cell r="G1350">
            <v>127.36</v>
          </cell>
        </row>
        <row r="1351">
          <cell r="B1351" t="str">
            <v>11747</v>
          </cell>
          <cell r="C1351" t="str">
            <v>MI Electric Construction</v>
          </cell>
          <cell r="D1351" t="str">
            <v>A</v>
          </cell>
          <cell r="E1351" t="str">
            <v>CONSTR</v>
          </cell>
          <cell r="F1351" t="str">
            <v>HRS</v>
          </cell>
          <cell r="G1351">
            <v>127.36</v>
          </cell>
        </row>
        <row r="1352">
          <cell r="B1352" t="str">
            <v>11740</v>
          </cell>
          <cell r="C1352" t="str">
            <v>MI Electric Field Services</v>
          </cell>
          <cell r="D1352" t="str">
            <v>A</v>
          </cell>
          <cell r="E1352" t="str">
            <v>FLDSDT</v>
          </cell>
          <cell r="F1352" t="str">
            <v>HRS</v>
          </cell>
          <cell r="G1352">
            <v>124.49</v>
          </cell>
        </row>
        <row r="1353">
          <cell r="B1353" t="str">
            <v>11740</v>
          </cell>
          <cell r="C1353" t="str">
            <v>MI Electric Field Services</v>
          </cell>
          <cell r="D1353" t="str">
            <v>A</v>
          </cell>
          <cell r="E1353" t="str">
            <v>FLDSOT</v>
          </cell>
          <cell r="F1353" t="str">
            <v>HRS</v>
          </cell>
          <cell r="G1353">
            <v>124.49</v>
          </cell>
        </row>
        <row r="1354">
          <cell r="B1354" t="str">
            <v>11740</v>
          </cell>
          <cell r="C1354" t="str">
            <v>MI Electric Field Services</v>
          </cell>
          <cell r="D1354" t="str">
            <v>A</v>
          </cell>
          <cell r="E1354" t="str">
            <v>FLDSVC</v>
          </cell>
          <cell r="F1354" t="str">
            <v>HRS</v>
          </cell>
          <cell r="G1354">
            <v>124.49</v>
          </cell>
        </row>
        <row r="1355">
          <cell r="B1355" t="str">
            <v>11749</v>
          </cell>
          <cell r="C1355" t="str">
            <v>MI Estimating</v>
          </cell>
          <cell r="D1355" t="str">
            <v>A</v>
          </cell>
          <cell r="E1355" t="str">
            <v>EEST</v>
          </cell>
          <cell r="F1355" t="str">
            <v>HRS</v>
          </cell>
          <cell r="G1355">
            <v>100.32</v>
          </cell>
        </row>
        <row r="1356">
          <cell r="B1356" t="str">
            <v>11749</v>
          </cell>
          <cell r="C1356" t="str">
            <v>MI Estimating</v>
          </cell>
          <cell r="D1356" t="str">
            <v>A</v>
          </cell>
          <cell r="E1356" t="str">
            <v>EESTDT</v>
          </cell>
          <cell r="F1356" t="str">
            <v>HRS</v>
          </cell>
          <cell r="G1356">
            <v>100.32</v>
          </cell>
        </row>
        <row r="1357">
          <cell r="B1357" t="str">
            <v>11749</v>
          </cell>
          <cell r="C1357" t="str">
            <v>MI Estimating</v>
          </cell>
          <cell r="D1357" t="str">
            <v>A</v>
          </cell>
          <cell r="E1357" t="str">
            <v>EESTOT</v>
          </cell>
          <cell r="F1357" t="str">
            <v>HRS</v>
          </cell>
          <cell r="G1357">
            <v>100.32</v>
          </cell>
        </row>
        <row r="1358">
          <cell r="B1358" t="str">
            <v>11749</v>
          </cell>
          <cell r="C1358" t="str">
            <v>MI Estimating</v>
          </cell>
          <cell r="D1358" t="str">
            <v>A</v>
          </cell>
          <cell r="E1358" t="str">
            <v>GEST</v>
          </cell>
          <cell r="F1358" t="str">
            <v>HRS</v>
          </cell>
          <cell r="G1358">
            <v>100.32</v>
          </cell>
        </row>
        <row r="1359">
          <cell r="B1359" t="str">
            <v>11749</v>
          </cell>
          <cell r="C1359" t="str">
            <v>MI Estimating</v>
          </cell>
          <cell r="D1359" t="str">
            <v>A</v>
          </cell>
          <cell r="E1359" t="str">
            <v>GESTDT</v>
          </cell>
          <cell r="F1359" t="str">
            <v>HRS</v>
          </cell>
          <cell r="G1359">
            <v>100.32</v>
          </cell>
        </row>
        <row r="1360">
          <cell r="B1360" t="str">
            <v>11749</v>
          </cell>
          <cell r="C1360" t="str">
            <v>MI Estimating</v>
          </cell>
          <cell r="D1360" t="str">
            <v>A</v>
          </cell>
          <cell r="E1360" t="str">
            <v>GESTOT</v>
          </cell>
          <cell r="F1360" t="str">
            <v>HRS</v>
          </cell>
          <cell r="G1360">
            <v>100.32</v>
          </cell>
        </row>
        <row r="1361">
          <cell r="B1361" t="str">
            <v>11745</v>
          </cell>
          <cell r="C1361" t="str">
            <v>MI Gas Construction</v>
          </cell>
          <cell r="D1361" t="str">
            <v>A</v>
          </cell>
          <cell r="E1361" t="str">
            <v>CNSTDT</v>
          </cell>
          <cell r="F1361" t="str">
            <v>HRS</v>
          </cell>
          <cell r="G1361">
            <v>101.21</v>
          </cell>
        </row>
        <row r="1362">
          <cell r="B1362" t="str">
            <v>11745</v>
          </cell>
          <cell r="C1362" t="str">
            <v>MI Gas Construction</v>
          </cell>
          <cell r="D1362" t="str">
            <v>A</v>
          </cell>
          <cell r="E1362" t="str">
            <v>CNSTOT</v>
          </cell>
          <cell r="F1362" t="str">
            <v>HRS</v>
          </cell>
          <cell r="G1362">
            <v>101.21</v>
          </cell>
        </row>
        <row r="1363">
          <cell r="B1363" t="str">
            <v>11745</v>
          </cell>
          <cell r="C1363" t="str">
            <v>MI Gas Construction</v>
          </cell>
          <cell r="D1363" t="str">
            <v>A</v>
          </cell>
          <cell r="E1363" t="str">
            <v>CONSTR</v>
          </cell>
          <cell r="F1363" t="str">
            <v>HRS</v>
          </cell>
          <cell r="G1363">
            <v>101.21</v>
          </cell>
        </row>
        <row r="1364">
          <cell r="B1364" t="str">
            <v>11739</v>
          </cell>
          <cell r="C1364" t="str">
            <v>MI Gas Field Services</v>
          </cell>
          <cell r="D1364" t="str">
            <v>A</v>
          </cell>
          <cell r="E1364" t="str">
            <v>FLDSDT</v>
          </cell>
          <cell r="F1364" t="str">
            <v>HRS</v>
          </cell>
          <cell r="G1364">
            <v>90.74</v>
          </cell>
        </row>
        <row r="1365">
          <cell r="B1365" t="str">
            <v>11739</v>
          </cell>
          <cell r="C1365" t="str">
            <v>MI Gas Field Services</v>
          </cell>
          <cell r="D1365" t="str">
            <v>A</v>
          </cell>
          <cell r="E1365" t="str">
            <v>FLDSOT</v>
          </cell>
          <cell r="F1365" t="str">
            <v>HRS</v>
          </cell>
          <cell r="G1365">
            <v>90.74</v>
          </cell>
        </row>
        <row r="1366">
          <cell r="B1366" t="str">
            <v>11739</v>
          </cell>
          <cell r="C1366" t="str">
            <v>MI Gas Field Services</v>
          </cell>
          <cell r="D1366" t="str">
            <v>A</v>
          </cell>
          <cell r="E1366" t="str">
            <v>FLDSVC</v>
          </cell>
          <cell r="F1366" t="str">
            <v>HRS</v>
          </cell>
          <cell r="G1366">
            <v>90.74</v>
          </cell>
        </row>
        <row r="1367">
          <cell r="B1367" t="str">
            <v>11746</v>
          </cell>
          <cell r="C1367" t="str">
            <v>MI Gas T&amp;R</v>
          </cell>
          <cell r="D1367" t="str">
            <v>A</v>
          </cell>
          <cell r="E1367" t="str">
            <v>MO</v>
          </cell>
          <cell r="F1367" t="str">
            <v>HRS</v>
          </cell>
          <cell r="G1367">
            <v>99.79</v>
          </cell>
        </row>
        <row r="1368">
          <cell r="B1368" t="str">
            <v>11746</v>
          </cell>
          <cell r="C1368" t="str">
            <v>MI Gas T&amp;R</v>
          </cell>
          <cell r="D1368" t="str">
            <v>A</v>
          </cell>
          <cell r="E1368" t="str">
            <v>MO-DT</v>
          </cell>
          <cell r="F1368" t="str">
            <v>HRS</v>
          </cell>
          <cell r="G1368">
            <v>99.79</v>
          </cell>
        </row>
        <row r="1369">
          <cell r="B1369" t="str">
            <v>11746</v>
          </cell>
          <cell r="C1369" t="str">
            <v>MI Gas T&amp;R</v>
          </cell>
          <cell r="D1369" t="str">
            <v>A</v>
          </cell>
          <cell r="E1369" t="str">
            <v>MO-OT</v>
          </cell>
          <cell r="F1369" t="str">
            <v>HRS</v>
          </cell>
          <cell r="G1369">
            <v>99.79</v>
          </cell>
        </row>
        <row r="1370">
          <cell r="B1370" t="str">
            <v>11858</v>
          </cell>
          <cell r="C1370" t="str">
            <v>MI GC Electric</v>
          </cell>
          <cell r="D1370" t="str">
            <v>A</v>
          </cell>
          <cell r="E1370" t="str">
            <v>CNSTDT</v>
          </cell>
          <cell r="F1370" t="str">
            <v>HRS</v>
          </cell>
          <cell r="G1370">
            <v>97.06</v>
          </cell>
        </row>
        <row r="1371">
          <cell r="B1371" t="str">
            <v>11858</v>
          </cell>
          <cell r="C1371" t="str">
            <v>MI GC Electric</v>
          </cell>
          <cell r="D1371" t="str">
            <v>A</v>
          </cell>
          <cell r="E1371" t="str">
            <v>CNSTOT</v>
          </cell>
          <cell r="F1371" t="str">
            <v>HRS</v>
          </cell>
          <cell r="G1371">
            <v>97.06</v>
          </cell>
        </row>
        <row r="1372">
          <cell r="B1372" t="str">
            <v>11858</v>
          </cell>
          <cell r="C1372" t="str">
            <v>MI GC Electric</v>
          </cell>
          <cell r="D1372" t="str">
            <v>A</v>
          </cell>
          <cell r="E1372" t="str">
            <v>CONSTR</v>
          </cell>
          <cell r="F1372" t="str">
            <v>HRS</v>
          </cell>
          <cell r="G1372">
            <v>97.06</v>
          </cell>
        </row>
        <row r="1373">
          <cell r="B1373" t="str">
            <v>11859</v>
          </cell>
          <cell r="C1373" t="str">
            <v>MI GC Gas</v>
          </cell>
          <cell r="D1373" t="str">
            <v>A</v>
          </cell>
          <cell r="E1373" t="str">
            <v>CNSTDT</v>
          </cell>
          <cell r="F1373" t="str">
            <v>HRS</v>
          </cell>
          <cell r="G1373">
            <v>91.42</v>
          </cell>
        </row>
        <row r="1374">
          <cell r="B1374" t="str">
            <v>11859</v>
          </cell>
          <cell r="C1374" t="str">
            <v>MI GC Gas</v>
          </cell>
          <cell r="D1374" t="str">
            <v>A</v>
          </cell>
          <cell r="E1374" t="str">
            <v>CNSTOT</v>
          </cell>
          <cell r="F1374" t="str">
            <v>HRS</v>
          </cell>
          <cell r="G1374">
            <v>91.42</v>
          </cell>
        </row>
        <row r="1375">
          <cell r="B1375" t="str">
            <v>11859</v>
          </cell>
          <cell r="C1375" t="str">
            <v>MI GC Gas</v>
          </cell>
          <cell r="D1375" t="str">
            <v>A</v>
          </cell>
          <cell r="E1375" t="str">
            <v>CONSTR</v>
          </cell>
          <cell r="F1375" t="str">
            <v>HRS</v>
          </cell>
          <cell r="G1375">
            <v>91.42</v>
          </cell>
        </row>
        <row r="1376">
          <cell r="B1376" t="str">
            <v>10972</v>
          </cell>
          <cell r="C1376" t="str">
            <v>MI M&amp;C Superintendent</v>
          </cell>
          <cell r="D1376" t="str">
            <v>D</v>
          </cell>
          <cell r="E1376" t="str">
            <v>DIVSPT</v>
          </cell>
          <cell r="F1376" t="str">
            <v>HRS</v>
          </cell>
          <cell r="G1376">
            <v>131.61</v>
          </cell>
        </row>
        <row r="1377">
          <cell r="B1377" t="str">
            <v>10972</v>
          </cell>
          <cell r="C1377" t="str">
            <v>MI M&amp;C Superintendent</v>
          </cell>
          <cell r="D1377" t="str">
            <v>D</v>
          </cell>
          <cell r="E1377" t="str">
            <v>DVSPDT</v>
          </cell>
          <cell r="F1377" t="str">
            <v>HRS</v>
          </cell>
          <cell r="G1377">
            <v>131.61</v>
          </cell>
        </row>
        <row r="1378">
          <cell r="B1378" t="str">
            <v>10972</v>
          </cell>
          <cell r="C1378" t="str">
            <v>MI M&amp;C Superintendent</v>
          </cell>
          <cell r="D1378" t="str">
            <v>D</v>
          </cell>
          <cell r="E1378" t="str">
            <v>DVSPOT</v>
          </cell>
          <cell r="F1378" t="str">
            <v>HRS</v>
          </cell>
          <cell r="G1378">
            <v>131.61</v>
          </cell>
        </row>
        <row r="1379">
          <cell r="B1379" t="str">
            <v>12348</v>
          </cell>
          <cell r="C1379" t="str">
            <v>MI M&amp;C Support Services</v>
          </cell>
          <cell r="D1379" t="str">
            <v>A</v>
          </cell>
          <cell r="E1379" t="str">
            <v>ADM-DT</v>
          </cell>
          <cell r="F1379" t="str">
            <v>HRS</v>
          </cell>
          <cell r="G1379">
            <v>55.28</v>
          </cell>
        </row>
        <row r="1380">
          <cell r="B1380" t="str">
            <v>12348</v>
          </cell>
          <cell r="C1380" t="str">
            <v>MI M&amp;C Support Services</v>
          </cell>
          <cell r="D1380" t="str">
            <v>A</v>
          </cell>
          <cell r="E1380" t="str">
            <v>ADM-OT</v>
          </cell>
          <cell r="F1380" t="str">
            <v>HRS</v>
          </cell>
          <cell r="G1380">
            <v>55.28</v>
          </cell>
        </row>
        <row r="1381">
          <cell r="B1381" t="str">
            <v>12348</v>
          </cell>
          <cell r="C1381" t="str">
            <v>MI M&amp;C Support Services</v>
          </cell>
          <cell r="D1381" t="str">
            <v>A</v>
          </cell>
          <cell r="E1381" t="str">
            <v>ADMIN</v>
          </cell>
          <cell r="F1381" t="str">
            <v>HRS</v>
          </cell>
          <cell r="G1381">
            <v>55.28</v>
          </cell>
        </row>
        <row r="1382">
          <cell r="B1382" t="str">
            <v>11750</v>
          </cell>
          <cell r="C1382" t="str">
            <v>MI Mapping</v>
          </cell>
          <cell r="D1382" t="str">
            <v>A</v>
          </cell>
          <cell r="E1382" t="str">
            <v>ENGMAP</v>
          </cell>
          <cell r="F1382" t="str">
            <v>HRS</v>
          </cell>
          <cell r="G1382">
            <v>73.83</v>
          </cell>
        </row>
        <row r="1383">
          <cell r="B1383" t="str">
            <v>11750</v>
          </cell>
          <cell r="C1383" t="str">
            <v>MI Mapping</v>
          </cell>
          <cell r="D1383" t="str">
            <v>A</v>
          </cell>
          <cell r="E1383" t="str">
            <v>ENGMPD</v>
          </cell>
          <cell r="F1383" t="str">
            <v>HRS</v>
          </cell>
          <cell r="G1383">
            <v>73.84</v>
          </cell>
        </row>
        <row r="1384">
          <cell r="B1384" t="str">
            <v>11750</v>
          </cell>
          <cell r="C1384" t="str">
            <v>MI Mapping</v>
          </cell>
          <cell r="D1384" t="str">
            <v>A</v>
          </cell>
          <cell r="E1384" t="str">
            <v>ENGMPO</v>
          </cell>
          <cell r="F1384" t="str">
            <v>HRS</v>
          </cell>
          <cell r="G1384">
            <v>73.83</v>
          </cell>
        </row>
        <row r="1385">
          <cell r="B1385" t="str">
            <v>11742</v>
          </cell>
          <cell r="C1385" t="str">
            <v>MI Meter Reading</v>
          </cell>
          <cell r="D1385" t="str">
            <v>A</v>
          </cell>
          <cell r="E1385" t="str">
            <v>METER</v>
          </cell>
          <cell r="F1385" t="str">
            <v>HRS</v>
          </cell>
          <cell r="G1385">
            <v>52.84</v>
          </cell>
        </row>
        <row r="1386">
          <cell r="B1386" t="str">
            <v>11742</v>
          </cell>
          <cell r="C1386" t="str">
            <v>MI Meter Reading</v>
          </cell>
          <cell r="D1386" t="str">
            <v>A</v>
          </cell>
          <cell r="E1386" t="str">
            <v>MTRDT</v>
          </cell>
          <cell r="F1386" t="str">
            <v>HRS</v>
          </cell>
          <cell r="G1386">
            <v>52.96</v>
          </cell>
        </row>
        <row r="1387">
          <cell r="B1387" t="str">
            <v>11742</v>
          </cell>
          <cell r="C1387" t="str">
            <v>MI Meter Reading</v>
          </cell>
          <cell r="D1387" t="str">
            <v>A</v>
          </cell>
          <cell r="E1387" t="str">
            <v>MTROT</v>
          </cell>
          <cell r="F1387" t="str">
            <v>HRS</v>
          </cell>
          <cell r="G1387">
            <v>52.84</v>
          </cell>
        </row>
        <row r="1388">
          <cell r="B1388" t="str">
            <v>11760</v>
          </cell>
          <cell r="C1388" t="str">
            <v>MI Service Planning</v>
          </cell>
          <cell r="D1388" t="str">
            <v>A</v>
          </cell>
          <cell r="E1388" t="str">
            <v>MANAGE</v>
          </cell>
          <cell r="F1388" t="str">
            <v>HRS</v>
          </cell>
          <cell r="G1388">
            <v>156.59</v>
          </cell>
        </row>
        <row r="1389">
          <cell r="B1389" t="str">
            <v>11760</v>
          </cell>
          <cell r="C1389" t="str">
            <v>MI Service Planning</v>
          </cell>
          <cell r="D1389" t="str">
            <v>A</v>
          </cell>
          <cell r="E1389" t="str">
            <v>MGMTOT</v>
          </cell>
          <cell r="F1389" t="str">
            <v>HRS</v>
          </cell>
          <cell r="G1389">
            <v>156.59</v>
          </cell>
        </row>
        <row r="1390">
          <cell r="B1390" t="str">
            <v>10503</v>
          </cell>
          <cell r="C1390" t="str">
            <v>Midway Control Center</v>
          </cell>
          <cell r="D1390" t="str">
            <v>A</v>
          </cell>
          <cell r="E1390" t="str">
            <v>SWTCHO</v>
          </cell>
          <cell r="F1390" t="str">
            <v>HRS</v>
          </cell>
          <cell r="G1390">
            <v>88.85</v>
          </cell>
        </row>
        <row r="1391">
          <cell r="B1391" t="str">
            <v>10503</v>
          </cell>
          <cell r="C1391" t="str">
            <v>Midway Control Center</v>
          </cell>
          <cell r="D1391" t="str">
            <v>A</v>
          </cell>
          <cell r="E1391" t="str">
            <v>SWTODT</v>
          </cell>
          <cell r="F1391" t="str">
            <v>HRS</v>
          </cell>
          <cell r="G1391">
            <v>88.85</v>
          </cell>
        </row>
        <row r="1392">
          <cell r="B1392" t="str">
            <v>10503</v>
          </cell>
          <cell r="C1392" t="str">
            <v>Midway Control Center</v>
          </cell>
          <cell r="D1392" t="str">
            <v>A</v>
          </cell>
          <cell r="E1392" t="str">
            <v>SWTOOT</v>
          </cell>
          <cell r="F1392" t="str">
            <v>HRS</v>
          </cell>
          <cell r="G1392">
            <v>88.85</v>
          </cell>
        </row>
        <row r="1393">
          <cell r="B1393" t="str">
            <v>10260</v>
          </cell>
          <cell r="C1393" t="str">
            <v>Milpitas</v>
          </cell>
          <cell r="D1393" t="str">
            <v>A</v>
          </cell>
          <cell r="E1393" t="str">
            <v>MO</v>
          </cell>
          <cell r="F1393" t="str">
            <v>HRS</v>
          </cell>
          <cell r="G1393">
            <v>108.3</v>
          </cell>
        </row>
        <row r="1394">
          <cell r="B1394" t="str">
            <v>10260</v>
          </cell>
          <cell r="C1394" t="str">
            <v>Milpitas</v>
          </cell>
          <cell r="D1394" t="str">
            <v>A</v>
          </cell>
          <cell r="E1394" t="str">
            <v>MO-DT</v>
          </cell>
          <cell r="F1394" t="str">
            <v>HRS</v>
          </cell>
          <cell r="G1394">
            <v>108.3</v>
          </cell>
        </row>
        <row r="1395">
          <cell r="B1395" t="str">
            <v>10260</v>
          </cell>
          <cell r="C1395" t="str">
            <v>Milpitas</v>
          </cell>
          <cell r="D1395" t="str">
            <v>A</v>
          </cell>
          <cell r="E1395" t="str">
            <v>MO-OT</v>
          </cell>
          <cell r="F1395" t="str">
            <v>HRS</v>
          </cell>
          <cell r="G1395">
            <v>108.3</v>
          </cell>
        </row>
        <row r="1396">
          <cell r="B1396" t="str">
            <v>10826</v>
          </cell>
          <cell r="C1396" t="str">
            <v>Mission Control Center</v>
          </cell>
          <cell r="D1396" t="str">
            <v>A</v>
          </cell>
          <cell r="E1396" t="str">
            <v>MO</v>
          </cell>
          <cell r="F1396" t="str">
            <v>HRS</v>
          </cell>
          <cell r="G1396">
            <v>89.01</v>
          </cell>
        </row>
        <row r="1397">
          <cell r="B1397" t="str">
            <v>10826</v>
          </cell>
          <cell r="C1397" t="str">
            <v>Mission Control Center</v>
          </cell>
          <cell r="D1397" t="str">
            <v>A</v>
          </cell>
          <cell r="E1397" t="str">
            <v>MO-DT</v>
          </cell>
          <cell r="F1397" t="str">
            <v>HRS</v>
          </cell>
          <cell r="G1397">
            <v>89.01</v>
          </cell>
        </row>
        <row r="1398">
          <cell r="B1398" t="str">
            <v>10826</v>
          </cell>
          <cell r="C1398" t="str">
            <v>Mission Control Center</v>
          </cell>
          <cell r="D1398" t="str">
            <v>A</v>
          </cell>
          <cell r="E1398" t="str">
            <v>MO-OT</v>
          </cell>
          <cell r="F1398" t="str">
            <v>HRS</v>
          </cell>
          <cell r="G1398">
            <v>89.01</v>
          </cell>
        </row>
        <row r="1399">
          <cell r="B1399" t="str">
            <v>12796</v>
          </cell>
          <cell r="C1399" t="str">
            <v>MO Material Services Area 3</v>
          </cell>
          <cell r="D1399" t="str">
            <v>H</v>
          </cell>
          <cell r="E1399" t="str">
            <v>WARHSE</v>
          </cell>
          <cell r="F1399" t="str">
            <v>HRS</v>
          </cell>
          <cell r="G1399">
            <v>102.78</v>
          </cell>
        </row>
        <row r="1400">
          <cell r="B1400" t="str">
            <v>11330</v>
          </cell>
          <cell r="C1400" t="str">
            <v>MO Material Services Area 5</v>
          </cell>
          <cell r="D1400" t="str">
            <v>H</v>
          </cell>
          <cell r="E1400" t="str">
            <v>WARHSE</v>
          </cell>
          <cell r="F1400" t="str">
            <v>HRS</v>
          </cell>
          <cell r="G1400">
            <v>96.31</v>
          </cell>
        </row>
        <row r="1401">
          <cell r="B1401" t="str">
            <v>11665</v>
          </cell>
          <cell r="C1401" t="str">
            <v>MO Material Services Areas 1</v>
          </cell>
          <cell r="D1401" t="str">
            <v>H</v>
          </cell>
          <cell r="E1401" t="str">
            <v>WARHSE</v>
          </cell>
          <cell r="F1401" t="str">
            <v>HRS</v>
          </cell>
          <cell r="G1401">
            <v>97.78</v>
          </cell>
        </row>
        <row r="1402">
          <cell r="B1402" t="str">
            <v>10364</v>
          </cell>
          <cell r="C1402" t="str">
            <v>MO Materials Services Area 2</v>
          </cell>
          <cell r="D1402" t="str">
            <v>H</v>
          </cell>
          <cell r="E1402" t="str">
            <v>WARHSE</v>
          </cell>
          <cell r="F1402" t="str">
            <v>HRS</v>
          </cell>
          <cell r="G1402">
            <v>93.05</v>
          </cell>
        </row>
        <row r="1403">
          <cell r="B1403" t="str">
            <v>11658</v>
          </cell>
          <cell r="C1403" t="str">
            <v>MO Materials Services Area 4</v>
          </cell>
          <cell r="D1403" t="str">
            <v>H</v>
          </cell>
          <cell r="E1403" t="str">
            <v>WARHSE</v>
          </cell>
          <cell r="F1403" t="str">
            <v>HRS</v>
          </cell>
          <cell r="G1403">
            <v>96.34</v>
          </cell>
        </row>
        <row r="1404">
          <cell r="B1404" t="str">
            <v>10833</v>
          </cell>
          <cell r="C1404" t="str">
            <v>MO Materials Services Area 6</v>
          </cell>
          <cell r="D1404" t="str">
            <v>H</v>
          </cell>
          <cell r="E1404" t="str">
            <v>WARHSE</v>
          </cell>
          <cell r="F1404" t="str">
            <v>HRS</v>
          </cell>
          <cell r="G1404">
            <v>98.68</v>
          </cell>
        </row>
        <row r="1405">
          <cell r="B1405" t="str">
            <v>10502</v>
          </cell>
          <cell r="C1405" t="str">
            <v>Moss Landing Control Center</v>
          </cell>
          <cell r="D1405" t="str">
            <v>A</v>
          </cell>
          <cell r="E1405" t="str">
            <v>SWTCHO</v>
          </cell>
          <cell r="F1405" t="str">
            <v>HRS</v>
          </cell>
          <cell r="G1405">
            <v>88.85</v>
          </cell>
        </row>
        <row r="1406">
          <cell r="B1406" t="str">
            <v>10502</v>
          </cell>
          <cell r="C1406" t="str">
            <v>Moss Landing Control Center</v>
          </cell>
          <cell r="D1406" t="str">
            <v>A</v>
          </cell>
          <cell r="E1406" t="str">
            <v>SWTODT</v>
          </cell>
          <cell r="F1406" t="str">
            <v>HRS</v>
          </cell>
          <cell r="G1406">
            <v>88.85</v>
          </cell>
        </row>
        <row r="1407">
          <cell r="B1407" t="str">
            <v>10502</v>
          </cell>
          <cell r="C1407" t="str">
            <v>Moss Landing Control Center</v>
          </cell>
          <cell r="D1407" t="str">
            <v>A</v>
          </cell>
          <cell r="E1407" t="str">
            <v>SWTOOT</v>
          </cell>
          <cell r="F1407" t="str">
            <v>HRS</v>
          </cell>
          <cell r="G1407">
            <v>88.85</v>
          </cell>
        </row>
        <row r="1408">
          <cell r="B1408" t="str">
            <v>11790</v>
          </cell>
          <cell r="C1408" t="str">
            <v>NB Electric Construction</v>
          </cell>
          <cell r="D1408" t="str">
            <v>A</v>
          </cell>
          <cell r="E1408" t="str">
            <v>CNSTDT</v>
          </cell>
          <cell r="F1408" t="str">
            <v>HRS</v>
          </cell>
          <cell r="G1408">
            <v>127.36</v>
          </cell>
        </row>
        <row r="1409">
          <cell r="B1409" t="str">
            <v>11790</v>
          </cell>
          <cell r="C1409" t="str">
            <v>NB Electric Construction</v>
          </cell>
          <cell r="D1409" t="str">
            <v>A</v>
          </cell>
          <cell r="E1409" t="str">
            <v>CNSTOT</v>
          </cell>
          <cell r="F1409" t="str">
            <v>HRS</v>
          </cell>
          <cell r="G1409">
            <v>127.36</v>
          </cell>
        </row>
        <row r="1410">
          <cell r="B1410" t="str">
            <v>11790</v>
          </cell>
          <cell r="C1410" t="str">
            <v>NB Electric Construction</v>
          </cell>
          <cell r="D1410" t="str">
            <v>A</v>
          </cell>
          <cell r="E1410" t="str">
            <v>CONSTR</v>
          </cell>
          <cell r="F1410" t="str">
            <v>HRS</v>
          </cell>
          <cell r="G1410">
            <v>127.36</v>
          </cell>
        </row>
        <row r="1411">
          <cell r="B1411" t="str">
            <v>11795</v>
          </cell>
          <cell r="C1411" t="str">
            <v>NB Electric Field Services</v>
          </cell>
          <cell r="D1411" t="str">
            <v>A</v>
          </cell>
          <cell r="E1411" t="str">
            <v>FLDSDT</v>
          </cell>
          <cell r="F1411" t="str">
            <v>HRS</v>
          </cell>
          <cell r="G1411">
            <v>124.49</v>
          </cell>
        </row>
        <row r="1412">
          <cell r="B1412" t="str">
            <v>11795</v>
          </cell>
          <cell r="C1412" t="str">
            <v>NB Electric Field Services</v>
          </cell>
          <cell r="D1412" t="str">
            <v>A</v>
          </cell>
          <cell r="E1412" t="str">
            <v>FLDSOT</v>
          </cell>
          <cell r="F1412" t="str">
            <v>HRS</v>
          </cell>
          <cell r="G1412">
            <v>124.49</v>
          </cell>
        </row>
        <row r="1413">
          <cell r="B1413" t="str">
            <v>11795</v>
          </cell>
          <cell r="C1413" t="str">
            <v>NB Electric Field Services</v>
          </cell>
          <cell r="D1413" t="str">
            <v>A</v>
          </cell>
          <cell r="E1413" t="str">
            <v>FLDSVC</v>
          </cell>
          <cell r="F1413" t="str">
            <v>HRS</v>
          </cell>
          <cell r="G1413">
            <v>124.49</v>
          </cell>
        </row>
        <row r="1414">
          <cell r="B1414" t="str">
            <v>11786</v>
          </cell>
          <cell r="C1414" t="str">
            <v>NB Estimating</v>
          </cell>
          <cell r="D1414" t="str">
            <v>A</v>
          </cell>
          <cell r="E1414" t="str">
            <v>EEST</v>
          </cell>
          <cell r="F1414" t="str">
            <v>HRS</v>
          </cell>
          <cell r="G1414">
            <v>100.32</v>
          </cell>
        </row>
        <row r="1415">
          <cell r="B1415" t="str">
            <v>11786</v>
          </cell>
          <cell r="C1415" t="str">
            <v>NB Estimating</v>
          </cell>
          <cell r="D1415" t="str">
            <v>A</v>
          </cell>
          <cell r="E1415" t="str">
            <v>EESTDT</v>
          </cell>
          <cell r="F1415" t="str">
            <v>HRS</v>
          </cell>
          <cell r="G1415">
            <v>100.32</v>
          </cell>
        </row>
        <row r="1416">
          <cell r="B1416" t="str">
            <v>11786</v>
          </cell>
          <cell r="C1416" t="str">
            <v>NB Estimating</v>
          </cell>
          <cell r="D1416" t="str">
            <v>A</v>
          </cell>
          <cell r="E1416" t="str">
            <v>EESTOT</v>
          </cell>
          <cell r="F1416" t="str">
            <v>HRS</v>
          </cell>
          <cell r="G1416">
            <v>100.32</v>
          </cell>
        </row>
        <row r="1417">
          <cell r="B1417" t="str">
            <v>11786</v>
          </cell>
          <cell r="C1417" t="str">
            <v>NB Estimating</v>
          </cell>
          <cell r="D1417" t="str">
            <v>A</v>
          </cell>
          <cell r="E1417" t="str">
            <v>GEST</v>
          </cell>
          <cell r="F1417" t="str">
            <v>HRS</v>
          </cell>
          <cell r="G1417">
            <v>100.32</v>
          </cell>
        </row>
        <row r="1418">
          <cell r="B1418" t="str">
            <v>11786</v>
          </cell>
          <cell r="C1418" t="str">
            <v>NB Estimating</v>
          </cell>
          <cell r="D1418" t="str">
            <v>A</v>
          </cell>
          <cell r="E1418" t="str">
            <v>GESTDT</v>
          </cell>
          <cell r="F1418" t="str">
            <v>HRS</v>
          </cell>
          <cell r="G1418">
            <v>100.32</v>
          </cell>
        </row>
        <row r="1419">
          <cell r="B1419" t="str">
            <v>11786</v>
          </cell>
          <cell r="C1419" t="str">
            <v>NB Estimating</v>
          </cell>
          <cell r="D1419" t="str">
            <v>A</v>
          </cell>
          <cell r="E1419" t="str">
            <v>GESTOT</v>
          </cell>
          <cell r="F1419" t="str">
            <v>HRS</v>
          </cell>
          <cell r="G1419">
            <v>100.32</v>
          </cell>
        </row>
        <row r="1420">
          <cell r="B1420" t="str">
            <v>11789</v>
          </cell>
          <cell r="C1420" t="str">
            <v>NB Gas Construction</v>
          </cell>
          <cell r="D1420" t="str">
            <v>A</v>
          </cell>
          <cell r="E1420" t="str">
            <v>CNSTDT</v>
          </cell>
          <cell r="F1420" t="str">
            <v>HRS</v>
          </cell>
          <cell r="G1420">
            <v>101.21</v>
          </cell>
        </row>
        <row r="1421">
          <cell r="B1421" t="str">
            <v>11789</v>
          </cell>
          <cell r="C1421" t="str">
            <v>NB Gas Construction</v>
          </cell>
          <cell r="D1421" t="str">
            <v>A</v>
          </cell>
          <cell r="E1421" t="str">
            <v>CNSTOT</v>
          </cell>
          <cell r="F1421" t="str">
            <v>HRS</v>
          </cell>
          <cell r="G1421">
            <v>101.21</v>
          </cell>
        </row>
        <row r="1422">
          <cell r="B1422" t="str">
            <v>11789</v>
          </cell>
          <cell r="C1422" t="str">
            <v>NB Gas Construction</v>
          </cell>
          <cell r="D1422" t="str">
            <v>A</v>
          </cell>
          <cell r="E1422" t="str">
            <v>CONSTR</v>
          </cell>
          <cell r="F1422" t="str">
            <v>HRS</v>
          </cell>
          <cell r="G1422">
            <v>101.21</v>
          </cell>
        </row>
        <row r="1423">
          <cell r="B1423" t="str">
            <v>11794</v>
          </cell>
          <cell r="C1423" t="str">
            <v>NB Gas Field Services</v>
          </cell>
          <cell r="D1423" t="str">
            <v>A</v>
          </cell>
          <cell r="E1423" t="str">
            <v>FLDSDT</v>
          </cell>
          <cell r="F1423" t="str">
            <v>HRS</v>
          </cell>
          <cell r="G1423">
            <v>97.89</v>
          </cell>
        </row>
        <row r="1424">
          <cell r="B1424" t="str">
            <v>11794</v>
          </cell>
          <cell r="C1424" t="str">
            <v>NB Gas Field Services</v>
          </cell>
          <cell r="D1424" t="str">
            <v>A</v>
          </cell>
          <cell r="E1424" t="str">
            <v>FLDSOT</v>
          </cell>
          <cell r="F1424" t="str">
            <v>HRS</v>
          </cell>
          <cell r="G1424">
            <v>97.89</v>
          </cell>
        </row>
        <row r="1425">
          <cell r="B1425" t="str">
            <v>11794</v>
          </cell>
          <cell r="C1425" t="str">
            <v>NB Gas Field Services</v>
          </cell>
          <cell r="D1425" t="str">
            <v>A</v>
          </cell>
          <cell r="E1425" t="str">
            <v>FLDSVC</v>
          </cell>
          <cell r="F1425" t="str">
            <v>HRS</v>
          </cell>
          <cell r="G1425">
            <v>97.89</v>
          </cell>
        </row>
        <row r="1426">
          <cell r="B1426" t="str">
            <v>11793</v>
          </cell>
          <cell r="C1426" t="str">
            <v>NB Gas T&amp;R</v>
          </cell>
          <cell r="D1426" t="str">
            <v>A</v>
          </cell>
          <cell r="E1426" t="str">
            <v>MO</v>
          </cell>
          <cell r="F1426" t="str">
            <v>HRS</v>
          </cell>
          <cell r="G1426">
            <v>99.79</v>
          </cell>
        </row>
        <row r="1427">
          <cell r="B1427" t="str">
            <v>11793</v>
          </cell>
          <cell r="C1427" t="str">
            <v>NB Gas T&amp;R</v>
          </cell>
          <cell r="D1427" t="str">
            <v>A</v>
          </cell>
          <cell r="E1427" t="str">
            <v>MO-DT</v>
          </cell>
          <cell r="F1427" t="str">
            <v>HRS</v>
          </cell>
          <cell r="G1427">
            <v>99.79</v>
          </cell>
        </row>
        <row r="1428">
          <cell r="B1428" t="str">
            <v>11793</v>
          </cell>
          <cell r="C1428" t="str">
            <v>NB Gas T&amp;R</v>
          </cell>
          <cell r="D1428" t="str">
            <v>A</v>
          </cell>
          <cell r="E1428" t="str">
            <v>MO-OT</v>
          </cell>
          <cell r="F1428" t="str">
            <v>HRS</v>
          </cell>
          <cell r="G1428">
            <v>99.79</v>
          </cell>
        </row>
        <row r="1429">
          <cell r="B1429" t="str">
            <v>11838</v>
          </cell>
          <cell r="C1429" t="str">
            <v>NB GC Electric</v>
          </cell>
          <cell r="D1429" t="str">
            <v>A</v>
          </cell>
          <cell r="E1429" t="str">
            <v>CNSTDT</v>
          </cell>
          <cell r="F1429" t="str">
            <v>HRS</v>
          </cell>
          <cell r="G1429">
            <v>97.06</v>
          </cell>
        </row>
        <row r="1430">
          <cell r="B1430" t="str">
            <v>11838</v>
          </cell>
          <cell r="C1430" t="str">
            <v>NB GC Electric</v>
          </cell>
          <cell r="D1430" t="str">
            <v>A</v>
          </cell>
          <cell r="E1430" t="str">
            <v>CNSTOT</v>
          </cell>
          <cell r="F1430" t="str">
            <v>HRS</v>
          </cell>
          <cell r="G1430">
            <v>97.06</v>
          </cell>
        </row>
        <row r="1431">
          <cell r="B1431" t="str">
            <v>11838</v>
          </cell>
          <cell r="C1431" t="str">
            <v>NB GC Electric</v>
          </cell>
          <cell r="D1431" t="str">
            <v>A</v>
          </cell>
          <cell r="E1431" t="str">
            <v>CONSTR</v>
          </cell>
          <cell r="F1431" t="str">
            <v>HRS</v>
          </cell>
          <cell r="G1431">
            <v>97.06</v>
          </cell>
        </row>
        <row r="1432">
          <cell r="B1432" t="str">
            <v>11839</v>
          </cell>
          <cell r="C1432" t="str">
            <v>NB GC Gas</v>
          </cell>
          <cell r="D1432" t="str">
            <v>A</v>
          </cell>
          <cell r="E1432" t="str">
            <v>CNSTDT</v>
          </cell>
          <cell r="F1432" t="str">
            <v>HRS</v>
          </cell>
          <cell r="G1432">
            <v>91.42</v>
          </cell>
        </row>
        <row r="1433">
          <cell r="B1433" t="str">
            <v>11839</v>
          </cell>
          <cell r="C1433" t="str">
            <v>NB GC Gas</v>
          </cell>
          <cell r="D1433" t="str">
            <v>A</v>
          </cell>
          <cell r="E1433" t="str">
            <v>CNSTOT</v>
          </cell>
          <cell r="F1433" t="str">
            <v>HRS</v>
          </cell>
          <cell r="G1433">
            <v>91.42</v>
          </cell>
        </row>
        <row r="1434">
          <cell r="B1434" t="str">
            <v>11839</v>
          </cell>
          <cell r="C1434" t="str">
            <v>NB GC Gas</v>
          </cell>
          <cell r="D1434" t="str">
            <v>A</v>
          </cell>
          <cell r="E1434" t="str">
            <v>CONSTR</v>
          </cell>
          <cell r="F1434" t="str">
            <v>HRS</v>
          </cell>
          <cell r="G1434">
            <v>91.42</v>
          </cell>
        </row>
        <row r="1435">
          <cell r="B1435" t="str">
            <v>10993</v>
          </cell>
          <cell r="C1435" t="str">
            <v>NB M&amp;C Superintendent</v>
          </cell>
          <cell r="D1435" t="str">
            <v>D</v>
          </cell>
          <cell r="E1435" t="str">
            <v>DIVSPT</v>
          </cell>
          <cell r="F1435" t="str">
            <v>HRS</v>
          </cell>
          <cell r="G1435">
            <v>92.98</v>
          </cell>
        </row>
        <row r="1436">
          <cell r="B1436" t="str">
            <v>10993</v>
          </cell>
          <cell r="C1436" t="str">
            <v>NB M&amp;C Superintendent</v>
          </cell>
          <cell r="D1436" t="str">
            <v>D</v>
          </cell>
          <cell r="E1436" t="str">
            <v>DVSPDT</v>
          </cell>
          <cell r="F1436" t="str">
            <v>HRS</v>
          </cell>
          <cell r="G1436">
            <v>92.98</v>
          </cell>
        </row>
        <row r="1437">
          <cell r="B1437" t="str">
            <v>10993</v>
          </cell>
          <cell r="C1437" t="str">
            <v>NB M&amp;C Superintendent</v>
          </cell>
          <cell r="D1437" t="str">
            <v>D</v>
          </cell>
          <cell r="E1437" t="str">
            <v>DVSPOT</v>
          </cell>
          <cell r="F1437" t="str">
            <v>HRS</v>
          </cell>
          <cell r="G1437">
            <v>92.98</v>
          </cell>
        </row>
        <row r="1438">
          <cell r="B1438" t="str">
            <v>12360</v>
          </cell>
          <cell r="C1438" t="str">
            <v>NB M&amp;C Support Services</v>
          </cell>
          <cell r="D1438" t="str">
            <v>A</v>
          </cell>
          <cell r="E1438" t="str">
            <v>ADM-DT</v>
          </cell>
          <cell r="F1438" t="str">
            <v>HRS</v>
          </cell>
          <cell r="G1438">
            <v>55.28</v>
          </cell>
        </row>
        <row r="1439">
          <cell r="B1439" t="str">
            <v>12360</v>
          </cell>
          <cell r="C1439" t="str">
            <v>NB M&amp;C Support Services</v>
          </cell>
          <cell r="D1439" t="str">
            <v>A</v>
          </cell>
          <cell r="E1439" t="str">
            <v>ADM-OT</v>
          </cell>
          <cell r="F1439" t="str">
            <v>HRS</v>
          </cell>
          <cell r="G1439">
            <v>55.28</v>
          </cell>
        </row>
        <row r="1440">
          <cell r="B1440" t="str">
            <v>12360</v>
          </cell>
          <cell r="C1440" t="str">
            <v>NB M&amp;C Support Services</v>
          </cell>
          <cell r="D1440" t="str">
            <v>A</v>
          </cell>
          <cell r="E1440" t="str">
            <v>ADMIN</v>
          </cell>
          <cell r="F1440" t="str">
            <v>HRS</v>
          </cell>
          <cell r="G1440">
            <v>55.28</v>
          </cell>
        </row>
        <row r="1441">
          <cell r="B1441" t="str">
            <v>11787</v>
          </cell>
          <cell r="C1441" t="str">
            <v>NB Mapping</v>
          </cell>
          <cell r="D1441" t="str">
            <v>A</v>
          </cell>
          <cell r="E1441" t="str">
            <v>ENGMAP</v>
          </cell>
          <cell r="F1441" t="str">
            <v>HRS</v>
          </cell>
          <cell r="G1441">
            <v>73.83</v>
          </cell>
        </row>
        <row r="1442">
          <cell r="B1442" t="str">
            <v>11787</v>
          </cell>
          <cell r="C1442" t="str">
            <v>NB Mapping</v>
          </cell>
          <cell r="D1442" t="str">
            <v>A</v>
          </cell>
          <cell r="E1442" t="str">
            <v>ENGMPD</v>
          </cell>
          <cell r="F1442" t="str">
            <v>HRS</v>
          </cell>
          <cell r="G1442">
            <v>73.84</v>
          </cell>
        </row>
        <row r="1443">
          <cell r="B1443" t="str">
            <v>11787</v>
          </cell>
          <cell r="C1443" t="str">
            <v>NB Mapping</v>
          </cell>
          <cell r="D1443" t="str">
            <v>A</v>
          </cell>
          <cell r="E1443" t="str">
            <v>ENGMPO</v>
          </cell>
          <cell r="F1443" t="str">
            <v>HRS</v>
          </cell>
          <cell r="G1443">
            <v>73.83</v>
          </cell>
        </row>
        <row r="1444">
          <cell r="B1444" t="str">
            <v>11796</v>
          </cell>
          <cell r="C1444" t="str">
            <v>NB Meter Reading</v>
          </cell>
          <cell r="D1444" t="str">
            <v>A</v>
          </cell>
          <cell r="E1444" t="str">
            <v>METER</v>
          </cell>
          <cell r="F1444" t="str">
            <v>HRS</v>
          </cell>
          <cell r="G1444">
            <v>60.41</v>
          </cell>
        </row>
        <row r="1445">
          <cell r="B1445" t="str">
            <v>11796</v>
          </cell>
          <cell r="C1445" t="str">
            <v>NB Meter Reading</v>
          </cell>
          <cell r="D1445" t="str">
            <v>A</v>
          </cell>
          <cell r="E1445" t="str">
            <v>MTRDT</v>
          </cell>
          <cell r="F1445" t="str">
            <v>HRS</v>
          </cell>
          <cell r="G1445">
            <v>60.57</v>
          </cell>
        </row>
        <row r="1446">
          <cell r="B1446" t="str">
            <v>11796</v>
          </cell>
          <cell r="C1446" t="str">
            <v>NB Meter Reading</v>
          </cell>
          <cell r="D1446" t="str">
            <v>A</v>
          </cell>
          <cell r="E1446" t="str">
            <v>MTROT</v>
          </cell>
          <cell r="F1446" t="str">
            <v>HRS</v>
          </cell>
          <cell r="G1446">
            <v>60.41</v>
          </cell>
        </row>
        <row r="1447">
          <cell r="B1447" t="str">
            <v>11788</v>
          </cell>
          <cell r="C1447" t="str">
            <v>NB Service Planning</v>
          </cell>
          <cell r="D1447" t="str">
            <v>A</v>
          </cell>
          <cell r="E1447" t="str">
            <v>MANAGE</v>
          </cell>
          <cell r="F1447" t="str">
            <v>HRS</v>
          </cell>
          <cell r="G1447">
            <v>156.59</v>
          </cell>
        </row>
        <row r="1448">
          <cell r="B1448" t="str">
            <v>11788</v>
          </cell>
          <cell r="C1448" t="str">
            <v>NB Service Planning</v>
          </cell>
          <cell r="D1448" t="str">
            <v>A</v>
          </cell>
          <cell r="E1448" t="str">
            <v>MGMTOT</v>
          </cell>
          <cell r="F1448" t="str">
            <v>HRS</v>
          </cell>
          <cell r="G1448">
            <v>156.59</v>
          </cell>
        </row>
        <row r="1449">
          <cell r="B1449" t="str">
            <v>10870</v>
          </cell>
          <cell r="C1449" t="str">
            <v>NC Electric Construction - Geyserville</v>
          </cell>
          <cell r="D1449" t="str">
            <v>A</v>
          </cell>
          <cell r="E1449" t="str">
            <v>CNSTDT</v>
          </cell>
          <cell r="F1449" t="str">
            <v>HRS</v>
          </cell>
          <cell r="G1449">
            <v>127.36</v>
          </cell>
        </row>
        <row r="1450">
          <cell r="B1450" t="str">
            <v>10870</v>
          </cell>
          <cell r="C1450" t="str">
            <v>NC Electric Construction - Geyserville</v>
          </cell>
          <cell r="D1450" t="str">
            <v>A</v>
          </cell>
          <cell r="E1450" t="str">
            <v>CNSTOT</v>
          </cell>
          <cell r="F1450" t="str">
            <v>HRS</v>
          </cell>
          <cell r="G1450">
            <v>127.36</v>
          </cell>
        </row>
        <row r="1451">
          <cell r="B1451" t="str">
            <v>10870</v>
          </cell>
          <cell r="C1451" t="str">
            <v>NC Electric Construction - Geyserville</v>
          </cell>
          <cell r="D1451" t="str">
            <v>A</v>
          </cell>
          <cell r="E1451" t="str">
            <v>CONSTR</v>
          </cell>
          <cell r="F1451" t="str">
            <v>HRS</v>
          </cell>
          <cell r="G1451">
            <v>127.36</v>
          </cell>
        </row>
        <row r="1452">
          <cell r="B1452" t="str">
            <v>10863</v>
          </cell>
          <cell r="C1452" t="str">
            <v>NC Electric Construction - North</v>
          </cell>
          <cell r="D1452" t="str">
            <v>A</v>
          </cell>
          <cell r="E1452" t="str">
            <v>CNSTDT</v>
          </cell>
          <cell r="F1452" t="str">
            <v>HRS</v>
          </cell>
          <cell r="G1452">
            <v>127.36</v>
          </cell>
        </row>
        <row r="1453">
          <cell r="B1453" t="str">
            <v>10863</v>
          </cell>
          <cell r="C1453" t="str">
            <v>NC Electric Construction - North</v>
          </cell>
          <cell r="D1453" t="str">
            <v>A</v>
          </cell>
          <cell r="E1453" t="str">
            <v>CNSTOT</v>
          </cell>
          <cell r="F1453" t="str">
            <v>HRS</v>
          </cell>
          <cell r="G1453">
            <v>127.36</v>
          </cell>
        </row>
        <row r="1454">
          <cell r="B1454" t="str">
            <v>10863</v>
          </cell>
          <cell r="C1454" t="str">
            <v>NC Electric Construction - North</v>
          </cell>
          <cell r="D1454" t="str">
            <v>A</v>
          </cell>
          <cell r="E1454" t="str">
            <v>CONSTR</v>
          </cell>
          <cell r="F1454" t="str">
            <v>HRS</v>
          </cell>
          <cell r="G1454">
            <v>127.36</v>
          </cell>
        </row>
        <row r="1455">
          <cell r="B1455" t="str">
            <v>10868</v>
          </cell>
          <cell r="C1455" t="str">
            <v>NC Electric Construction - Petaluma</v>
          </cell>
          <cell r="D1455" t="str">
            <v>A</v>
          </cell>
          <cell r="E1455" t="str">
            <v>CNSTDT</v>
          </cell>
          <cell r="F1455" t="str">
            <v>HRS</v>
          </cell>
          <cell r="G1455">
            <v>127.36</v>
          </cell>
        </row>
        <row r="1456">
          <cell r="B1456" t="str">
            <v>10868</v>
          </cell>
          <cell r="C1456" t="str">
            <v>NC Electric Construction - Petaluma</v>
          </cell>
          <cell r="D1456" t="str">
            <v>A</v>
          </cell>
          <cell r="E1456" t="str">
            <v>CNSTOT</v>
          </cell>
          <cell r="F1456" t="str">
            <v>HRS</v>
          </cell>
          <cell r="G1456">
            <v>127.36</v>
          </cell>
        </row>
        <row r="1457">
          <cell r="B1457" t="str">
            <v>10868</v>
          </cell>
          <cell r="C1457" t="str">
            <v>NC Electric Construction - Petaluma</v>
          </cell>
          <cell r="D1457" t="str">
            <v>A</v>
          </cell>
          <cell r="E1457" t="str">
            <v>CONSTR</v>
          </cell>
          <cell r="F1457" t="str">
            <v>HRS</v>
          </cell>
          <cell r="G1457">
            <v>127.36</v>
          </cell>
        </row>
        <row r="1458">
          <cell r="B1458" t="str">
            <v>11805</v>
          </cell>
          <cell r="C1458" t="str">
            <v>NC Electric Construction - Santa Rosa</v>
          </cell>
          <cell r="D1458" t="str">
            <v>A</v>
          </cell>
          <cell r="E1458" t="str">
            <v>CNSTDT</v>
          </cell>
          <cell r="F1458" t="str">
            <v>HRS</v>
          </cell>
          <cell r="G1458">
            <v>127.36</v>
          </cell>
        </row>
        <row r="1459">
          <cell r="B1459" t="str">
            <v>11805</v>
          </cell>
          <cell r="C1459" t="str">
            <v>NC Electric Construction - Santa Rosa</v>
          </cell>
          <cell r="D1459" t="str">
            <v>A</v>
          </cell>
          <cell r="E1459" t="str">
            <v>CNSTOT</v>
          </cell>
          <cell r="F1459" t="str">
            <v>HRS</v>
          </cell>
          <cell r="G1459">
            <v>127.36</v>
          </cell>
        </row>
        <row r="1460">
          <cell r="B1460" t="str">
            <v>11805</v>
          </cell>
          <cell r="C1460" t="str">
            <v>NC Electric Construction - Santa Rosa</v>
          </cell>
          <cell r="D1460" t="str">
            <v>A</v>
          </cell>
          <cell r="E1460" t="str">
            <v>CONSTR</v>
          </cell>
          <cell r="F1460" t="str">
            <v>HRS</v>
          </cell>
          <cell r="G1460">
            <v>127.36</v>
          </cell>
        </row>
        <row r="1461">
          <cell r="B1461" t="str">
            <v>11802</v>
          </cell>
          <cell r="C1461" t="str">
            <v>NC Estimating</v>
          </cell>
          <cell r="D1461" t="str">
            <v>A</v>
          </cell>
          <cell r="E1461" t="str">
            <v>EEST</v>
          </cell>
          <cell r="F1461" t="str">
            <v>HRS</v>
          </cell>
          <cell r="G1461">
            <v>100.32</v>
          </cell>
        </row>
        <row r="1462">
          <cell r="B1462" t="str">
            <v>11802</v>
          </cell>
          <cell r="C1462" t="str">
            <v>NC Estimating</v>
          </cell>
          <cell r="D1462" t="str">
            <v>A</v>
          </cell>
          <cell r="E1462" t="str">
            <v>EESTDT</v>
          </cell>
          <cell r="F1462" t="str">
            <v>HRS</v>
          </cell>
          <cell r="G1462">
            <v>100.32</v>
          </cell>
        </row>
        <row r="1463">
          <cell r="B1463" t="str">
            <v>11802</v>
          </cell>
          <cell r="C1463" t="str">
            <v>NC Estimating</v>
          </cell>
          <cell r="D1463" t="str">
            <v>A</v>
          </cell>
          <cell r="E1463" t="str">
            <v>EESTOT</v>
          </cell>
          <cell r="F1463" t="str">
            <v>HRS</v>
          </cell>
          <cell r="G1463">
            <v>100.32</v>
          </cell>
        </row>
        <row r="1464">
          <cell r="B1464" t="str">
            <v>11802</v>
          </cell>
          <cell r="C1464" t="str">
            <v>NC Estimating</v>
          </cell>
          <cell r="D1464" t="str">
            <v>A</v>
          </cell>
          <cell r="E1464" t="str">
            <v>GEST</v>
          </cell>
          <cell r="F1464" t="str">
            <v>HRS</v>
          </cell>
          <cell r="G1464">
            <v>100.32</v>
          </cell>
        </row>
        <row r="1465">
          <cell r="B1465" t="str">
            <v>11802</v>
          </cell>
          <cell r="C1465" t="str">
            <v>NC Estimating</v>
          </cell>
          <cell r="D1465" t="str">
            <v>A</v>
          </cell>
          <cell r="E1465" t="str">
            <v>GESTDT</v>
          </cell>
          <cell r="F1465" t="str">
            <v>HRS</v>
          </cell>
          <cell r="G1465">
            <v>100.32</v>
          </cell>
        </row>
        <row r="1466">
          <cell r="B1466" t="str">
            <v>11802</v>
          </cell>
          <cell r="C1466" t="str">
            <v>NC Estimating</v>
          </cell>
          <cell r="D1466" t="str">
            <v>A</v>
          </cell>
          <cell r="E1466" t="str">
            <v>GESTOT</v>
          </cell>
          <cell r="F1466" t="str">
            <v>HRS</v>
          </cell>
          <cell r="G1466">
            <v>100.32</v>
          </cell>
        </row>
        <row r="1467">
          <cell r="B1467" t="str">
            <v>10873</v>
          </cell>
          <cell r="C1467" t="str">
            <v>NC Gas Construction - North</v>
          </cell>
          <cell r="D1467" t="str">
            <v>A</v>
          </cell>
          <cell r="E1467" t="str">
            <v>CNSTDT</v>
          </cell>
          <cell r="F1467" t="str">
            <v>HRS</v>
          </cell>
          <cell r="G1467">
            <v>101.21</v>
          </cell>
        </row>
        <row r="1468">
          <cell r="B1468" t="str">
            <v>10873</v>
          </cell>
          <cell r="C1468" t="str">
            <v>NC Gas Construction - North</v>
          </cell>
          <cell r="D1468" t="str">
            <v>A</v>
          </cell>
          <cell r="E1468" t="str">
            <v>CNSTOT</v>
          </cell>
          <cell r="F1468" t="str">
            <v>HRS</v>
          </cell>
          <cell r="G1468">
            <v>101.21</v>
          </cell>
        </row>
        <row r="1469">
          <cell r="B1469" t="str">
            <v>10873</v>
          </cell>
          <cell r="C1469" t="str">
            <v>NC Gas Construction - North</v>
          </cell>
          <cell r="D1469" t="str">
            <v>A</v>
          </cell>
          <cell r="E1469" t="str">
            <v>CONSTR</v>
          </cell>
          <cell r="F1469" t="str">
            <v>HRS</v>
          </cell>
          <cell r="G1469">
            <v>101.21</v>
          </cell>
        </row>
        <row r="1470">
          <cell r="B1470" t="str">
            <v>10874</v>
          </cell>
          <cell r="C1470" t="str">
            <v>NC Gas Construction - Petaluma</v>
          </cell>
          <cell r="D1470" t="str">
            <v>A</v>
          </cell>
          <cell r="E1470" t="str">
            <v>CNSTDT</v>
          </cell>
          <cell r="F1470" t="str">
            <v>HRS</v>
          </cell>
          <cell r="G1470">
            <v>101.21</v>
          </cell>
        </row>
        <row r="1471">
          <cell r="B1471" t="str">
            <v>10874</v>
          </cell>
          <cell r="C1471" t="str">
            <v>NC Gas Construction - Petaluma</v>
          </cell>
          <cell r="D1471" t="str">
            <v>A</v>
          </cell>
          <cell r="E1471" t="str">
            <v>CNSTOT</v>
          </cell>
          <cell r="F1471" t="str">
            <v>HRS</v>
          </cell>
          <cell r="G1471">
            <v>101.21</v>
          </cell>
        </row>
        <row r="1472">
          <cell r="B1472" t="str">
            <v>10874</v>
          </cell>
          <cell r="C1472" t="str">
            <v>NC Gas Construction - Petaluma</v>
          </cell>
          <cell r="D1472" t="str">
            <v>A</v>
          </cell>
          <cell r="E1472" t="str">
            <v>CONSTR</v>
          </cell>
          <cell r="F1472" t="str">
            <v>HRS</v>
          </cell>
          <cell r="G1472">
            <v>101.21</v>
          </cell>
        </row>
        <row r="1473">
          <cell r="B1473" t="str">
            <v>11806</v>
          </cell>
          <cell r="C1473" t="str">
            <v>NC Gas Construction - Santa Rosa</v>
          </cell>
          <cell r="D1473" t="str">
            <v>A</v>
          </cell>
          <cell r="E1473" t="str">
            <v>CNSTDT</v>
          </cell>
          <cell r="F1473" t="str">
            <v>HRS</v>
          </cell>
          <cell r="G1473">
            <v>101.21</v>
          </cell>
        </row>
        <row r="1474">
          <cell r="B1474" t="str">
            <v>11806</v>
          </cell>
          <cell r="C1474" t="str">
            <v>NC Gas Construction - Santa Rosa</v>
          </cell>
          <cell r="D1474" t="str">
            <v>A</v>
          </cell>
          <cell r="E1474" t="str">
            <v>CNSTOT</v>
          </cell>
          <cell r="F1474" t="str">
            <v>HRS</v>
          </cell>
          <cell r="G1474">
            <v>101.21</v>
          </cell>
        </row>
        <row r="1475">
          <cell r="B1475" t="str">
            <v>11806</v>
          </cell>
          <cell r="C1475" t="str">
            <v>NC Gas Construction - Santa Rosa</v>
          </cell>
          <cell r="D1475" t="str">
            <v>A</v>
          </cell>
          <cell r="E1475" t="str">
            <v>CONSTR</v>
          </cell>
          <cell r="F1475" t="str">
            <v>HRS</v>
          </cell>
          <cell r="G1475">
            <v>101.21</v>
          </cell>
        </row>
        <row r="1476">
          <cell r="B1476" t="str">
            <v>11808</v>
          </cell>
          <cell r="C1476" t="str">
            <v>NC Gas Field Services</v>
          </cell>
          <cell r="D1476" t="str">
            <v>A</v>
          </cell>
          <cell r="E1476" t="str">
            <v>FLDSDT</v>
          </cell>
          <cell r="F1476" t="str">
            <v>HRS</v>
          </cell>
          <cell r="G1476">
            <v>99.86</v>
          </cell>
        </row>
        <row r="1477">
          <cell r="B1477" t="str">
            <v>11808</v>
          </cell>
          <cell r="C1477" t="str">
            <v>NC Gas Field Services</v>
          </cell>
          <cell r="D1477" t="str">
            <v>A</v>
          </cell>
          <cell r="E1477" t="str">
            <v>FLDSOT</v>
          </cell>
          <cell r="F1477" t="str">
            <v>HRS</v>
          </cell>
          <cell r="G1477">
            <v>99.86</v>
          </cell>
        </row>
        <row r="1478">
          <cell r="B1478" t="str">
            <v>11808</v>
          </cell>
          <cell r="C1478" t="str">
            <v>NC Gas Field Services</v>
          </cell>
          <cell r="D1478" t="str">
            <v>A</v>
          </cell>
          <cell r="E1478" t="str">
            <v>FLDSVC</v>
          </cell>
          <cell r="F1478" t="str">
            <v>HRS</v>
          </cell>
          <cell r="G1478">
            <v>99.86</v>
          </cell>
        </row>
        <row r="1479">
          <cell r="B1479" t="str">
            <v>11807</v>
          </cell>
          <cell r="C1479" t="str">
            <v>NC Gas T&amp;R</v>
          </cell>
          <cell r="D1479" t="str">
            <v>A</v>
          </cell>
          <cell r="E1479" t="str">
            <v>MO</v>
          </cell>
          <cell r="F1479" t="str">
            <v>HRS</v>
          </cell>
          <cell r="G1479">
            <v>99.79</v>
          </cell>
        </row>
        <row r="1480">
          <cell r="B1480" t="str">
            <v>11807</v>
          </cell>
          <cell r="C1480" t="str">
            <v>NC Gas T&amp;R</v>
          </cell>
          <cell r="D1480" t="str">
            <v>A</v>
          </cell>
          <cell r="E1480" t="str">
            <v>MO-DT</v>
          </cell>
          <cell r="F1480" t="str">
            <v>HRS</v>
          </cell>
          <cell r="G1480">
            <v>99.79</v>
          </cell>
        </row>
        <row r="1481">
          <cell r="B1481" t="str">
            <v>11807</v>
          </cell>
          <cell r="C1481" t="str">
            <v>NC Gas T&amp;R</v>
          </cell>
          <cell r="D1481" t="str">
            <v>A</v>
          </cell>
          <cell r="E1481" t="str">
            <v>MO-OT</v>
          </cell>
          <cell r="F1481" t="str">
            <v>HRS</v>
          </cell>
          <cell r="G1481">
            <v>99.79</v>
          </cell>
        </row>
        <row r="1482">
          <cell r="B1482" t="str">
            <v>11840</v>
          </cell>
          <cell r="C1482" t="str">
            <v>NC GC Electric</v>
          </cell>
          <cell r="D1482" t="str">
            <v>A</v>
          </cell>
          <cell r="E1482" t="str">
            <v>CNSTDT</v>
          </cell>
          <cell r="F1482" t="str">
            <v>HRS</v>
          </cell>
          <cell r="G1482">
            <v>97.06</v>
          </cell>
        </row>
        <row r="1483">
          <cell r="B1483" t="str">
            <v>11840</v>
          </cell>
          <cell r="C1483" t="str">
            <v>NC GC Electric</v>
          </cell>
          <cell r="D1483" t="str">
            <v>A</v>
          </cell>
          <cell r="E1483" t="str">
            <v>CNSTOT</v>
          </cell>
          <cell r="F1483" t="str">
            <v>HRS</v>
          </cell>
          <cell r="G1483">
            <v>97.06</v>
          </cell>
        </row>
        <row r="1484">
          <cell r="B1484" t="str">
            <v>11840</v>
          </cell>
          <cell r="C1484" t="str">
            <v>NC GC Electric</v>
          </cell>
          <cell r="D1484" t="str">
            <v>A</v>
          </cell>
          <cell r="E1484" t="str">
            <v>CONSTR</v>
          </cell>
          <cell r="F1484" t="str">
            <v>HRS</v>
          </cell>
          <cell r="G1484">
            <v>97.06</v>
          </cell>
        </row>
        <row r="1485">
          <cell r="B1485" t="str">
            <v>11841</v>
          </cell>
          <cell r="C1485" t="str">
            <v>NC GC Gas</v>
          </cell>
          <cell r="D1485" t="str">
            <v>A</v>
          </cell>
          <cell r="E1485" t="str">
            <v>CNSTDT</v>
          </cell>
          <cell r="F1485" t="str">
            <v>HRS</v>
          </cell>
          <cell r="G1485">
            <v>91.42</v>
          </cell>
        </row>
        <row r="1486">
          <cell r="B1486" t="str">
            <v>11841</v>
          </cell>
          <cell r="C1486" t="str">
            <v>NC GC Gas</v>
          </cell>
          <cell r="D1486" t="str">
            <v>A</v>
          </cell>
          <cell r="E1486" t="str">
            <v>CNSTOT</v>
          </cell>
          <cell r="F1486" t="str">
            <v>HRS</v>
          </cell>
          <cell r="G1486">
            <v>91.42</v>
          </cell>
        </row>
        <row r="1487">
          <cell r="B1487" t="str">
            <v>11841</v>
          </cell>
          <cell r="C1487" t="str">
            <v>NC GC Gas</v>
          </cell>
          <cell r="D1487" t="str">
            <v>A</v>
          </cell>
          <cell r="E1487" t="str">
            <v>CONSTR</v>
          </cell>
          <cell r="F1487" t="str">
            <v>HRS</v>
          </cell>
          <cell r="G1487">
            <v>91.42</v>
          </cell>
        </row>
        <row r="1488">
          <cell r="B1488" t="str">
            <v>10799</v>
          </cell>
          <cell r="C1488" t="str">
            <v>NC M&amp;C - North Superintendent</v>
          </cell>
          <cell r="D1488" t="str">
            <v>D</v>
          </cell>
          <cell r="E1488" t="str">
            <v>DIVSPT</v>
          </cell>
          <cell r="F1488" t="str">
            <v>HRS</v>
          </cell>
          <cell r="G1488">
            <v>112.56</v>
          </cell>
        </row>
        <row r="1489">
          <cell r="B1489" t="str">
            <v>10799</v>
          </cell>
          <cell r="C1489" t="str">
            <v>NC M&amp;C - North Superintendent</v>
          </cell>
          <cell r="D1489" t="str">
            <v>D</v>
          </cell>
          <cell r="E1489" t="str">
            <v>DVSPDT</v>
          </cell>
          <cell r="F1489" t="str">
            <v>HRS</v>
          </cell>
          <cell r="G1489">
            <v>112.56</v>
          </cell>
        </row>
        <row r="1490">
          <cell r="B1490" t="str">
            <v>10799</v>
          </cell>
          <cell r="C1490" t="str">
            <v>NC M&amp;C - North Superintendent</v>
          </cell>
          <cell r="D1490" t="str">
            <v>D</v>
          </cell>
          <cell r="E1490" t="str">
            <v>DVSPOT</v>
          </cell>
          <cell r="F1490" t="str">
            <v>HRS</v>
          </cell>
          <cell r="G1490">
            <v>112.56</v>
          </cell>
        </row>
        <row r="1491">
          <cell r="B1491" t="str">
            <v>11000</v>
          </cell>
          <cell r="C1491" t="str">
            <v>NC M&amp;C - South Superintendent</v>
          </cell>
          <cell r="D1491" t="str">
            <v>D</v>
          </cell>
          <cell r="E1491" t="str">
            <v>DIVSPT</v>
          </cell>
          <cell r="F1491" t="str">
            <v>HRS</v>
          </cell>
          <cell r="G1491">
            <v>108.01</v>
          </cell>
        </row>
        <row r="1492">
          <cell r="B1492" t="str">
            <v>11000</v>
          </cell>
          <cell r="C1492" t="str">
            <v>NC M&amp;C - South Superintendent</v>
          </cell>
          <cell r="D1492" t="str">
            <v>D</v>
          </cell>
          <cell r="E1492" t="str">
            <v>DVSPDT</v>
          </cell>
          <cell r="F1492" t="str">
            <v>HRS</v>
          </cell>
          <cell r="G1492">
            <v>108.01</v>
          </cell>
        </row>
        <row r="1493">
          <cell r="B1493" t="str">
            <v>11000</v>
          </cell>
          <cell r="C1493" t="str">
            <v>NC M&amp;C - South Superintendent</v>
          </cell>
          <cell r="D1493" t="str">
            <v>D</v>
          </cell>
          <cell r="E1493" t="str">
            <v>DVSPOT</v>
          </cell>
          <cell r="F1493" t="str">
            <v>HRS</v>
          </cell>
          <cell r="G1493">
            <v>108.01</v>
          </cell>
        </row>
        <row r="1494">
          <cell r="B1494" t="str">
            <v>10869</v>
          </cell>
          <cell r="C1494" t="str">
            <v>NC M&amp;C Support Services - North</v>
          </cell>
          <cell r="D1494" t="str">
            <v>A</v>
          </cell>
          <cell r="E1494" t="str">
            <v>ADM-DT</v>
          </cell>
          <cell r="F1494" t="str">
            <v>HRS</v>
          </cell>
          <cell r="G1494">
            <v>55.28</v>
          </cell>
        </row>
        <row r="1495">
          <cell r="B1495" t="str">
            <v>10869</v>
          </cell>
          <cell r="C1495" t="str">
            <v>NC M&amp;C Support Services - North</v>
          </cell>
          <cell r="D1495" t="str">
            <v>A</v>
          </cell>
          <cell r="E1495" t="str">
            <v>ADM-OT</v>
          </cell>
          <cell r="F1495" t="str">
            <v>HRS</v>
          </cell>
          <cell r="G1495">
            <v>55.28</v>
          </cell>
        </row>
        <row r="1496">
          <cell r="B1496" t="str">
            <v>10869</v>
          </cell>
          <cell r="C1496" t="str">
            <v>NC M&amp;C Support Services - North</v>
          </cell>
          <cell r="D1496" t="str">
            <v>A</v>
          </cell>
          <cell r="E1496" t="str">
            <v>ADMIN</v>
          </cell>
          <cell r="F1496" t="str">
            <v>HRS</v>
          </cell>
          <cell r="G1496">
            <v>55.28</v>
          </cell>
        </row>
        <row r="1497">
          <cell r="B1497" t="str">
            <v>12361</v>
          </cell>
          <cell r="C1497" t="str">
            <v>NC M&amp;C Support Services - South</v>
          </cell>
          <cell r="D1497" t="str">
            <v>A</v>
          </cell>
          <cell r="E1497" t="str">
            <v>ADM-DT</v>
          </cell>
          <cell r="F1497" t="str">
            <v>HRS</v>
          </cell>
          <cell r="G1497">
            <v>55.28</v>
          </cell>
        </row>
        <row r="1498">
          <cell r="B1498" t="str">
            <v>12361</v>
          </cell>
          <cell r="C1498" t="str">
            <v>NC M&amp;C Support Services - South</v>
          </cell>
          <cell r="D1498" t="str">
            <v>A</v>
          </cell>
          <cell r="E1498" t="str">
            <v>ADM-OT</v>
          </cell>
          <cell r="F1498" t="str">
            <v>HRS</v>
          </cell>
          <cell r="G1498">
            <v>55.28</v>
          </cell>
        </row>
        <row r="1499">
          <cell r="B1499" t="str">
            <v>12361</v>
          </cell>
          <cell r="C1499" t="str">
            <v>NC M&amp;C Support Services - South</v>
          </cell>
          <cell r="D1499" t="str">
            <v>A</v>
          </cell>
          <cell r="E1499" t="str">
            <v>ADMIN</v>
          </cell>
          <cell r="F1499" t="str">
            <v>HRS</v>
          </cell>
          <cell r="G1499">
            <v>55.28</v>
          </cell>
        </row>
        <row r="1500">
          <cell r="B1500" t="str">
            <v>11821</v>
          </cell>
          <cell r="C1500" t="str">
            <v>NC Mapping</v>
          </cell>
          <cell r="D1500" t="str">
            <v>A</v>
          </cell>
          <cell r="E1500" t="str">
            <v>ENGMAP</v>
          </cell>
          <cell r="F1500" t="str">
            <v>HRS</v>
          </cell>
          <cell r="G1500">
            <v>73.83</v>
          </cell>
        </row>
        <row r="1501">
          <cell r="B1501" t="str">
            <v>11821</v>
          </cell>
          <cell r="C1501" t="str">
            <v>NC Mapping</v>
          </cell>
          <cell r="D1501" t="str">
            <v>A</v>
          </cell>
          <cell r="E1501" t="str">
            <v>ENGMPD</v>
          </cell>
          <cell r="F1501" t="str">
            <v>HRS</v>
          </cell>
          <cell r="G1501">
            <v>73.84</v>
          </cell>
        </row>
        <row r="1502">
          <cell r="B1502" t="str">
            <v>11821</v>
          </cell>
          <cell r="C1502" t="str">
            <v>NC Mapping</v>
          </cell>
          <cell r="D1502" t="str">
            <v>A</v>
          </cell>
          <cell r="E1502" t="str">
            <v>ENGMPO</v>
          </cell>
          <cell r="F1502" t="str">
            <v>HRS</v>
          </cell>
          <cell r="G1502">
            <v>73.83</v>
          </cell>
        </row>
        <row r="1503">
          <cell r="B1503" t="str">
            <v>11810</v>
          </cell>
          <cell r="C1503" t="str">
            <v>NC Meter Reading</v>
          </cell>
          <cell r="D1503" t="str">
            <v>A</v>
          </cell>
          <cell r="E1503" t="str">
            <v>METER</v>
          </cell>
          <cell r="F1503" t="str">
            <v>HRS</v>
          </cell>
          <cell r="G1503">
            <v>60.18</v>
          </cell>
        </row>
        <row r="1504">
          <cell r="B1504" t="str">
            <v>11810</v>
          </cell>
          <cell r="C1504" t="str">
            <v>NC Meter Reading</v>
          </cell>
          <cell r="D1504" t="str">
            <v>A</v>
          </cell>
          <cell r="E1504" t="str">
            <v>MTRDT</v>
          </cell>
          <cell r="F1504" t="str">
            <v>HRS</v>
          </cell>
          <cell r="G1504">
            <v>60.19</v>
          </cell>
        </row>
        <row r="1505">
          <cell r="B1505" t="str">
            <v>11810</v>
          </cell>
          <cell r="C1505" t="str">
            <v>NC Meter Reading</v>
          </cell>
          <cell r="D1505" t="str">
            <v>A</v>
          </cell>
          <cell r="E1505" t="str">
            <v>MTROT</v>
          </cell>
          <cell r="F1505" t="str">
            <v>HRS</v>
          </cell>
          <cell r="G1505">
            <v>60.18</v>
          </cell>
        </row>
        <row r="1506">
          <cell r="B1506" t="str">
            <v>11804</v>
          </cell>
          <cell r="C1506" t="str">
            <v>NC Service Planning</v>
          </cell>
          <cell r="D1506" t="str">
            <v>A</v>
          </cell>
          <cell r="E1506" t="str">
            <v>MANAGE</v>
          </cell>
          <cell r="F1506" t="str">
            <v>HRS</v>
          </cell>
          <cell r="G1506">
            <v>156.59</v>
          </cell>
        </row>
        <row r="1507">
          <cell r="B1507" t="str">
            <v>11804</v>
          </cell>
          <cell r="C1507" t="str">
            <v>NC Service Planning</v>
          </cell>
          <cell r="D1507" t="str">
            <v>A</v>
          </cell>
          <cell r="E1507" t="str">
            <v>MGMTOT</v>
          </cell>
          <cell r="F1507" t="str">
            <v>HRS</v>
          </cell>
          <cell r="G1507">
            <v>156.59</v>
          </cell>
        </row>
        <row r="1508">
          <cell r="B1508" t="str">
            <v>11809</v>
          </cell>
          <cell r="C1508" t="str">
            <v>NCN Electric Field Services-North</v>
          </cell>
          <cell r="D1508" t="str">
            <v>A</v>
          </cell>
          <cell r="E1508" t="str">
            <v>FLDSDT</v>
          </cell>
          <cell r="F1508" t="str">
            <v>HRS</v>
          </cell>
          <cell r="G1508">
            <v>124.49</v>
          </cell>
        </row>
        <row r="1509">
          <cell r="B1509" t="str">
            <v>11809</v>
          </cell>
          <cell r="C1509" t="str">
            <v>NCN Electric Field Services-North</v>
          </cell>
          <cell r="D1509" t="str">
            <v>A</v>
          </cell>
          <cell r="E1509" t="str">
            <v>FLDSOT</v>
          </cell>
          <cell r="F1509" t="str">
            <v>HRS</v>
          </cell>
          <cell r="G1509">
            <v>124.49</v>
          </cell>
        </row>
        <row r="1510">
          <cell r="B1510" t="str">
            <v>11809</v>
          </cell>
          <cell r="C1510" t="str">
            <v>NCN Electric Field Services-North</v>
          </cell>
          <cell r="D1510" t="str">
            <v>A</v>
          </cell>
          <cell r="E1510" t="str">
            <v>FLDSVC</v>
          </cell>
          <cell r="F1510" t="str">
            <v>HRS</v>
          </cell>
          <cell r="G1510">
            <v>124.49</v>
          </cell>
        </row>
        <row r="1511">
          <cell r="B1511" t="str">
            <v>12362</v>
          </cell>
          <cell r="C1511" t="str">
            <v>NCS Electric Field Services- South</v>
          </cell>
          <cell r="D1511" t="str">
            <v>A</v>
          </cell>
          <cell r="E1511" t="str">
            <v>FLDSDT</v>
          </cell>
          <cell r="F1511" t="str">
            <v>HRS</v>
          </cell>
          <cell r="G1511">
            <v>124.49</v>
          </cell>
        </row>
        <row r="1512">
          <cell r="B1512" t="str">
            <v>12362</v>
          </cell>
          <cell r="C1512" t="str">
            <v>NCS Electric Field Services- South</v>
          </cell>
          <cell r="D1512" t="str">
            <v>A</v>
          </cell>
          <cell r="E1512" t="str">
            <v>FLDSOT</v>
          </cell>
          <cell r="F1512" t="str">
            <v>HRS</v>
          </cell>
          <cell r="G1512">
            <v>124.49</v>
          </cell>
        </row>
        <row r="1513">
          <cell r="B1513" t="str">
            <v>12362</v>
          </cell>
          <cell r="C1513" t="str">
            <v>NCS Electric Field Services- South</v>
          </cell>
          <cell r="D1513" t="str">
            <v>A</v>
          </cell>
          <cell r="E1513" t="str">
            <v>FLDSVC</v>
          </cell>
          <cell r="F1513" t="str">
            <v>HRS</v>
          </cell>
          <cell r="G1513">
            <v>124.49</v>
          </cell>
        </row>
        <row r="1514">
          <cell r="B1514" t="str">
            <v>12806</v>
          </cell>
          <cell r="C1514" t="str">
            <v>New Business &amp; WRO Program Management</v>
          </cell>
          <cell r="D1514" t="str">
            <v>D</v>
          </cell>
          <cell r="E1514" t="str">
            <v>MANAGE</v>
          </cell>
          <cell r="F1514" t="str">
            <v>HRS</v>
          </cell>
          <cell r="G1514">
            <v>103.65</v>
          </cell>
        </row>
        <row r="1515">
          <cell r="B1515" t="str">
            <v>12926</v>
          </cell>
          <cell r="C1515" t="str">
            <v>New Business Quality Assurance</v>
          </cell>
          <cell r="D1515" t="str">
            <v>D</v>
          </cell>
          <cell r="E1515" t="str">
            <v>MANAGE</v>
          </cell>
          <cell r="F1515" t="str">
            <v>HRS</v>
          </cell>
          <cell r="G1515">
            <v>75.81</v>
          </cell>
        </row>
        <row r="1516">
          <cell r="B1516" t="str">
            <v>10245</v>
          </cell>
          <cell r="C1516" t="str">
            <v>New Revenue Development</v>
          </cell>
          <cell r="D1516" t="str">
            <v>A</v>
          </cell>
          <cell r="E1516" t="str">
            <v>ANLYST</v>
          </cell>
          <cell r="F1516" t="str">
            <v>HRS</v>
          </cell>
          <cell r="G1516">
            <v>87.99</v>
          </cell>
        </row>
        <row r="1517">
          <cell r="B1517" t="str">
            <v>10245</v>
          </cell>
          <cell r="C1517" t="str">
            <v>New Revenue Development</v>
          </cell>
          <cell r="D1517" t="str">
            <v>A</v>
          </cell>
          <cell r="E1517" t="str">
            <v>SAFEGR</v>
          </cell>
          <cell r="F1517" t="str">
            <v>HRS</v>
          </cell>
          <cell r="G1517">
            <v>87.99</v>
          </cell>
        </row>
        <row r="1518">
          <cell r="B1518" t="str">
            <v>10791</v>
          </cell>
          <cell r="C1518" t="str">
            <v>Newark Control Ctr</v>
          </cell>
          <cell r="D1518" t="str">
            <v>A</v>
          </cell>
          <cell r="E1518" t="str">
            <v>SWTCHO</v>
          </cell>
          <cell r="F1518" t="str">
            <v>HRS</v>
          </cell>
          <cell r="G1518">
            <v>88.85</v>
          </cell>
        </row>
        <row r="1519">
          <cell r="B1519" t="str">
            <v>10791</v>
          </cell>
          <cell r="C1519" t="str">
            <v>Newark Control Ctr</v>
          </cell>
          <cell r="D1519" t="str">
            <v>A</v>
          </cell>
          <cell r="E1519" t="str">
            <v>SWTODT</v>
          </cell>
          <cell r="F1519" t="str">
            <v>HRS</v>
          </cell>
          <cell r="G1519">
            <v>88.85</v>
          </cell>
        </row>
        <row r="1520">
          <cell r="B1520" t="str">
            <v>10791</v>
          </cell>
          <cell r="C1520" t="str">
            <v>Newark Control Ctr</v>
          </cell>
          <cell r="D1520" t="str">
            <v>A</v>
          </cell>
          <cell r="E1520" t="str">
            <v>SWTOOT</v>
          </cell>
          <cell r="F1520" t="str">
            <v>HRS</v>
          </cell>
          <cell r="G1520">
            <v>88.85</v>
          </cell>
        </row>
        <row r="1521">
          <cell r="B1521" t="str">
            <v>12871</v>
          </cell>
          <cell r="C1521" t="str">
            <v>Non Core Learning</v>
          </cell>
          <cell r="D1521" t="str">
            <v>E</v>
          </cell>
          <cell r="E1521" t="str">
            <v>ADMIN</v>
          </cell>
          <cell r="F1521" t="str">
            <v>HRS</v>
          </cell>
          <cell r="G1521">
            <v>74.01</v>
          </cell>
        </row>
        <row r="1522">
          <cell r="B1522" t="str">
            <v>12871</v>
          </cell>
          <cell r="C1522" t="str">
            <v>Non Core Learning</v>
          </cell>
          <cell r="D1522" t="str">
            <v>E</v>
          </cell>
          <cell r="E1522" t="str">
            <v>MANLRN</v>
          </cell>
          <cell r="F1522" t="str">
            <v>USD</v>
          </cell>
          <cell r="G1522">
            <v>1</v>
          </cell>
        </row>
        <row r="1523">
          <cell r="B1523" t="str">
            <v>12871</v>
          </cell>
          <cell r="C1523" t="str">
            <v>Non Core Learning</v>
          </cell>
          <cell r="D1523" t="str">
            <v>E</v>
          </cell>
          <cell r="E1523" t="str">
            <v>MGCONT</v>
          </cell>
          <cell r="F1523" t="str">
            <v>HRS</v>
          </cell>
          <cell r="G1523">
            <v>2219.64</v>
          </cell>
        </row>
        <row r="1524">
          <cell r="B1524" t="str">
            <v>12871</v>
          </cell>
          <cell r="C1524" t="str">
            <v>Non Core Learning</v>
          </cell>
          <cell r="D1524" t="str">
            <v>E</v>
          </cell>
          <cell r="E1524" t="str">
            <v>NONLRN</v>
          </cell>
          <cell r="F1524" t="str">
            <v>USD</v>
          </cell>
          <cell r="G1524">
            <v>1</v>
          </cell>
        </row>
        <row r="1525">
          <cell r="B1525" t="str">
            <v>12871</v>
          </cell>
          <cell r="C1525" t="str">
            <v>Non Core Learning</v>
          </cell>
          <cell r="D1525" t="str">
            <v>E</v>
          </cell>
          <cell r="E1525" t="str">
            <v>NWCONT</v>
          </cell>
          <cell r="F1525" t="str">
            <v>HRS</v>
          </cell>
          <cell r="G1525">
            <v>1831.21</v>
          </cell>
        </row>
        <row r="1526">
          <cell r="B1526" t="str">
            <v>12871</v>
          </cell>
          <cell r="C1526" t="str">
            <v>Non Core Learning</v>
          </cell>
          <cell r="D1526" t="str">
            <v>E</v>
          </cell>
          <cell r="E1526" t="str">
            <v>RPCONT</v>
          </cell>
          <cell r="F1526" t="str">
            <v>HRS</v>
          </cell>
          <cell r="G1526">
            <v>873.06</v>
          </cell>
        </row>
        <row r="1527">
          <cell r="B1527" t="str">
            <v>11596</v>
          </cell>
          <cell r="C1527" t="str">
            <v>Northern Hydro Manager</v>
          </cell>
          <cell r="D1527" t="str">
            <v>D</v>
          </cell>
          <cell r="E1527" t="str">
            <v>MANAGE</v>
          </cell>
          <cell r="F1527" t="str">
            <v>HRS</v>
          </cell>
          <cell r="G1527">
            <v>108.36</v>
          </cell>
        </row>
        <row r="1528">
          <cell r="B1528" t="str">
            <v>10238</v>
          </cell>
          <cell r="C1528" t="str">
            <v>Northern Operations</v>
          </cell>
          <cell r="D1528" t="str">
            <v>A</v>
          </cell>
          <cell r="E1528" t="str">
            <v>MONTR</v>
          </cell>
          <cell r="F1528" t="str">
            <v>HRS</v>
          </cell>
          <cell r="G1528">
            <v>76.32</v>
          </cell>
        </row>
        <row r="1529">
          <cell r="B1529" t="str">
            <v>12227</v>
          </cell>
          <cell r="C1529" t="str">
            <v>Northern/Central/Southern Supt's PCC</v>
          </cell>
          <cell r="D1529" t="str">
            <v>D</v>
          </cell>
          <cell r="E1529" t="str">
            <v>MANAGE</v>
          </cell>
          <cell r="F1529" t="str">
            <v>HRS</v>
          </cell>
          <cell r="G1529">
            <v>96.72</v>
          </cell>
        </row>
        <row r="1530">
          <cell r="B1530" t="str">
            <v>11890</v>
          </cell>
          <cell r="C1530" t="str">
            <v>NV Control Center</v>
          </cell>
          <cell r="D1530" t="str">
            <v>A</v>
          </cell>
          <cell r="E1530" t="str">
            <v>MO</v>
          </cell>
          <cell r="F1530" t="str">
            <v>HRS</v>
          </cell>
          <cell r="G1530">
            <v>89.01</v>
          </cell>
        </row>
        <row r="1531">
          <cell r="B1531" t="str">
            <v>11890</v>
          </cell>
          <cell r="C1531" t="str">
            <v>NV Control Center</v>
          </cell>
          <cell r="D1531" t="str">
            <v>A</v>
          </cell>
          <cell r="E1531" t="str">
            <v>MO-DT</v>
          </cell>
          <cell r="F1531" t="str">
            <v>HRS</v>
          </cell>
          <cell r="G1531">
            <v>89.01</v>
          </cell>
        </row>
        <row r="1532">
          <cell r="B1532" t="str">
            <v>11890</v>
          </cell>
          <cell r="C1532" t="str">
            <v>NV Control Center</v>
          </cell>
          <cell r="D1532" t="str">
            <v>A</v>
          </cell>
          <cell r="E1532" t="str">
            <v>MO-OT</v>
          </cell>
          <cell r="F1532" t="str">
            <v>HRS</v>
          </cell>
          <cell r="G1532">
            <v>89.01</v>
          </cell>
        </row>
        <row r="1533">
          <cell r="B1533" t="str">
            <v>11894</v>
          </cell>
          <cell r="C1533" t="str">
            <v>NV Electric Construction</v>
          </cell>
          <cell r="D1533" t="str">
            <v>A</v>
          </cell>
          <cell r="E1533" t="str">
            <v>CNSTDT</v>
          </cell>
          <cell r="F1533" t="str">
            <v>HRS</v>
          </cell>
          <cell r="G1533">
            <v>127.36</v>
          </cell>
        </row>
        <row r="1534">
          <cell r="B1534" t="str">
            <v>11894</v>
          </cell>
          <cell r="C1534" t="str">
            <v>NV Electric Construction</v>
          </cell>
          <cell r="D1534" t="str">
            <v>A</v>
          </cell>
          <cell r="E1534" t="str">
            <v>CNSTOT</v>
          </cell>
          <cell r="F1534" t="str">
            <v>HRS</v>
          </cell>
          <cell r="G1534">
            <v>127.36</v>
          </cell>
        </row>
        <row r="1535">
          <cell r="B1535" t="str">
            <v>11894</v>
          </cell>
          <cell r="C1535" t="str">
            <v>NV Electric Construction</v>
          </cell>
          <cell r="D1535" t="str">
            <v>A</v>
          </cell>
          <cell r="E1535" t="str">
            <v>CONSTR</v>
          </cell>
          <cell r="F1535" t="str">
            <v>HRS</v>
          </cell>
          <cell r="G1535">
            <v>127.36</v>
          </cell>
        </row>
        <row r="1536">
          <cell r="B1536" t="str">
            <v>11887</v>
          </cell>
          <cell r="C1536" t="str">
            <v>NV Electric Field Services</v>
          </cell>
          <cell r="D1536" t="str">
            <v>A</v>
          </cell>
          <cell r="E1536" t="str">
            <v>FLDSDT</v>
          </cell>
          <cell r="F1536" t="str">
            <v>HRS</v>
          </cell>
          <cell r="G1536">
            <v>124.49</v>
          </cell>
        </row>
        <row r="1537">
          <cell r="B1537" t="str">
            <v>11887</v>
          </cell>
          <cell r="C1537" t="str">
            <v>NV Electric Field Services</v>
          </cell>
          <cell r="D1537" t="str">
            <v>A</v>
          </cell>
          <cell r="E1537" t="str">
            <v>FLDSOT</v>
          </cell>
          <cell r="F1537" t="str">
            <v>HRS</v>
          </cell>
          <cell r="G1537">
            <v>124.49</v>
          </cell>
        </row>
        <row r="1538">
          <cell r="B1538" t="str">
            <v>11887</v>
          </cell>
          <cell r="C1538" t="str">
            <v>NV Electric Field Services</v>
          </cell>
          <cell r="D1538" t="str">
            <v>A</v>
          </cell>
          <cell r="E1538" t="str">
            <v>FLDSVC</v>
          </cell>
          <cell r="F1538" t="str">
            <v>HRS</v>
          </cell>
          <cell r="G1538">
            <v>124.49</v>
          </cell>
        </row>
        <row r="1539">
          <cell r="B1539" t="str">
            <v>11896</v>
          </cell>
          <cell r="C1539" t="str">
            <v>NV Estimating</v>
          </cell>
          <cell r="D1539" t="str">
            <v>A</v>
          </cell>
          <cell r="E1539" t="str">
            <v>EEST</v>
          </cell>
          <cell r="F1539" t="str">
            <v>HRS</v>
          </cell>
          <cell r="G1539">
            <v>100.32</v>
          </cell>
        </row>
        <row r="1540">
          <cell r="B1540" t="str">
            <v>11896</v>
          </cell>
          <cell r="C1540" t="str">
            <v>NV Estimating</v>
          </cell>
          <cell r="D1540" t="str">
            <v>A</v>
          </cell>
          <cell r="E1540" t="str">
            <v>EESTDT</v>
          </cell>
          <cell r="F1540" t="str">
            <v>HRS</v>
          </cell>
          <cell r="G1540">
            <v>100.32</v>
          </cell>
        </row>
        <row r="1541">
          <cell r="B1541" t="str">
            <v>11896</v>
          </cell>
          <cell r="C1541" t="str">
            <v>NV Estimating</v>
          </cell>
          <cell r="D1541" t="str">
            <v>A</v>
          </cell>
          <cell r="E1541" t="str">
            <v>EESTOT</v>
          </cell>
          <cell r="F1541" t="str">
            <v>HRS</v>
          </cell>
          <cell r="G1541">
            <v>100.32</v>
          </cell>
        </row>
        <row r="1542">
          <cell r="B1542" t="str">
            <v>11896</v>
          </cell>
          <cell r="C1542" t="str">
            <v>NV Estimating</v>
          </cell>
          <cell r="D1542" t="str">
            <v>A</v>
          </cell>
          <cell r="E1542" t="str">
            <v>GEST</v>
          </cell>
          <cell r="F1542" t="str">
            <v>HRS</v>
          </cell>
          <cell r="G1542">
            <v>100.32</v>
          </cell>
        </row>
        <row r="1543">
          <cell r="B1543" t="str">
            <v>11896</v>
          </cell>
          <cell r="C1543" t="str">
            <v>NV Estimating</v>
          </cell>
          <cell r="D1543" t="str">
            <v>A</v>
          </cell>
          <cell r="E1543" t="str">
            <v>GESTDT</v>
          </cell>
          <cell r="F1543" t="str">
            <v>HRS</v>
          </cell>
          <cell r="G1543">
            <v>100.32</v>
          </cell>
        </row>
        <row r="1544">
          <cell r="B1544" t="str">
            <v>11896</v>
          </cell>
          <cell r="C1544" t="str">
            <v>NV Estimating</v>
          </cell>
          <cell r="D1544" t="str">
            <v>A</v>
          </cell>
          <cell r="E1544" t="str">
            <v>GESTOT</v>
          </cell>
          <cell r="F1544" t="str">
            <v>HRS</v>
          </cell>
          <cell r="G1544">
            <v>100.32</v>
          </cell>
        </row>
        <row r="1545">
          <cell r="B1545" t="str">
            <v>11893</v>
          </cell>
          <cell r="C1545" t="str">
            <v>NV Gas Construction</v>
          </cell>
          <cell r="D1545" t="str">
            <v>A</v>
          </cell>
          <cell r="E1545" t="str">
            <v>CNSTDT</v>
          </cell>
          <cell r="F1545" t="str">
            <v>HRS</v>
          </cell>
          <cell r="G1545">
            <v>101.21</v>
          </cell>
        </row>
        <row r="1546">
          <cell r="B1546" t="str">
            <v>11893</v>
          </cell>
          <cell r="C1546" t="str">
            <v>NV Gas Construction</v>
          </cell>
          <cell r="D1546" t="str">
            <v>A</v>
          </cell>
          <cell r="E1546" t="str">
            <v>CNSTOT</v>
          </cell>
          <cell r="F1546" t="str">
            <v>HRS</v>
          </cell>
          <cell r="G1546">
            <v>101.21</v>
          </cell>
        </row>
        <row r="1547">
          <cell r="B1547" t="str">
            <v>11893</v>
          </cell>
          <cell r="C1547" t="str">
            <v>NV Gas Construction</v>
          </cell>
          <cell r="D1547" t="str">
            <v>A</v>
          </cell>
          <cell r="E1547" t="str">
            <v>CONSTR</v>
          </cell>
          <cell r="F1547" t="str">
            <v>HRS</v>
          </cell>
          <cell r="G1547">
            <v>101.21</v>
          </cell>
        </row>
        <row r="1548">
          <cell r="B1548" t="str">
            <v>11886</v>
          </cell>
          <cell r="C1548" t="str">
            <v>NV Gas Field Services</v>
          </cell>
          <cell r="D1548" t="str">
            <v>A</v>
          </cell>
          <cell r="E1548" t="str">
            <v>FLDSDT</v>
          </cell>
          <cell r="F1548" t="str">
            <v>HRS</v>
          </cell>
          <cell r="G1548">
            <v>114.71</v>
          </cell>
        </row>
        <row r="1549">
          <cell r="B1549" t="str">
            <v>11886</v>
          </cell>
          <cell r="C1549" t="str">
            <v>NV Gas Field Services</v>
          </cell>
          <cell r="D1549" t="str">
            <v>A</v>
          </cell>
          <cell r="E1549" t="str">
            <v>FLDSOT</v>
          </cell>
          <cell r="F1549" t="str">
            <v>HRS</v>
          </cell>
          <cell r="G1549">
            <v>114.71</v>
          </cell>
        </row>
        <row r="1550">
          <cell r="B1550" t="str">
            <v>11886</v>
          </cell>
          <cell r="C1550" t="str">
            <v>NV Gas Field Services</v>
          </cell>
          <cell r="D1550" t="str">
            <v>A</v>
          </cell>
          <cell r="E1550" t="str">
            <v>FLDSVC</v>
          </cell>
          <cell r="F1550" t="str">
            <v>HRS</v>
          </cell>
          <cell r="G1550">
            <v>114.71</v>
          </cell>
        </row>
        <row r="1551">
          <cell r="B1551" t="str">
            <v>11895</v>
          </cell>
          <cell r="C1551" t="str">
            <v>NV Gas T&amp;R</v>
          </cell>
          <cell r="D1551" t="str">
            <v>A</v>
          </cell>
          <cell r="E1551" t="str">
            <v>MO</v>
          </cell>
          <cell r="F1551" t="str">
            <v>HRS</v>
          </cell>
          <cell r="G1551">
            <v>99.79</v>
          </cell>
        </row>
        <row r="1552">
          <cell r="B1552" t="str">
            <v>11895</v>
          </cell>
          <cell r="C1552" t="str">
            <v>NV Gas T&amp;R</v>
          </cell>
          <cell r="D1552" t="str">
            <v>A</v>
          </cell>
          <cell r="E1552" t="str">
            <v>MO-DT</v>
          </cell>
          <cell r="F1552" t="str">
            <v>HRS</v>
          </cell>
          <cell r="G1552">
            <v>99.79</v>
          </cell>
        </row>
        <row r="1553">
          <cell r="B1553" t="str">
            <v>11895</v>
          </cell>
          <cell r="C1553" t="str">
            <v>NV Gas T&amp;R</v>
          </cell>
          <cell r="D1553" t="str">
            <v>A</v>
          </cell>
          <cell r="E1553" t="str">
            <v>MO-OT</v>
          </cell>
          <cell r="F1553" t="str">
            <v>HRS</v>
          </cell>
          <cell r="G1553">
            <v>99.79</v>
          </cell>
        </row>
        <row r="1554">
          <cell r="B1554" t="str">
            <v>11830</v>
          </cell>
          <cell r="C1554" t="str">
            <v>NV GC Electric</v>
          </cell>
          <cell r="D1554" t="str">
            <v>A</v>
          </cell>
          <cell r="E1554" t="str">
            <v>CNSTDT</v>
          </cell>
          <cell r="F1554" t="str">
            <v>HRS</v>
          </cell>
          <cell r="G1554">
            <v>97.06</v>
          </cell>
        </row>
        <row r="1555">
          <cell r="B1555" t="str">
            <v>11830</v>
          </cell>
          <cell r="C1555" t="str">
            <v>NV GC Electric</v>
          </cell>
          <cell r="D1555" t="str">
            <v>A</v>
          </cell>
          <cell r="E1555" t="str">
            <v>CNSTOT</v>
          </cell>
          <cell r="F1555" t="str">
            <v>HRS</v>
          </cell>
          <cell r="G1555">
            <v>97.06</v>
          </cell>
        </row>
        <row r="1556">
          <cell r="B1556" t="str">
            <v>11830</v>
          </cell>
          <cell r="C1556" t="str">
            <v>NV GC Electric</v>
          </cell>
          <cell r="D1556" t="str">
            <v>A</v>
          </cell>
          <cell r="E1556" t="str">
            <v>CONSTR</v>
          </cell>
          <cell r="F1556" t="str">
            <v>HRS</v>
          </cell>
          <cell r="G1556">
            <v>97.06</v>
          </cell>
        </row>
        <row r="1557">
          <cell r="B1557" t="str">
            <v>11831</v>
          </cell>
          <cell r="C1557" t="str">
            <v>NV GC Gas</v>
          </cell>
          <cell r="D1557" t="str">
            <v>A</v>
          </cell>
          <cell r="E1557" t="str">
            <v>CNSTDT</v>
          </cell>
          <cell r="F1557" t="str">
            <v>HRS</v>
          </cell>
          <cell r="G1557">
            <v>91.42</v>
          </cell>
        </row>
        <row r="1558">
          <cell r="B1558" t="str">
            <v>11831</v>
          </cell>
          <cell r="C1558" t="str">
            <v>NV GC Gas</v>
          </cell>
          <cell r="D1558" t="str">
            <v>A</v>
          </cell>
          <cell r="E1558" t="str">
            <v>CNSTOT</v>
          </cell>
          <cell r="F1558" t="str">
            <v>HRS</v>
          </cell>
          <cell r="G1558">
            <v>91.42</v>
          </cell>
        </row>
        <row r="1559">
          <cell r="B1559" t="str">
            <v>11831</v>
          </cell>
          <cell r="C1559" t="str">
            <v>NV GC Gas</v>
          </cell>
          <cell r="D1559" t="str">
            <v>A</v>
          </cell>
          <cell r="E1559" t="str">
            <v>CONSTR</v>
          </cell>
          <cell r="F1559" t="str">
            <v>HRS</v>
          </cell>
          <cell r="G1559">
            <v>91.42</v>
          </cell>
        </row>
        <row r="1560">
          <cell r="B1560" t="str">
            <v>11031</v>
          </cell>
          <cell r="C1560" t="str">
            <v>NV M&amp;C Superintendent</v>
          </cell>
          <cell r="D1560" t="str">
            <v>D</v>
          </cell>
          <cell r="E1560" t="str">
            <v>DIVSPT</v>
          </cell>
          <cell r="F1560" t="str">
            <v>HRS</v>
          </cell>
          <cell r="G1560">
            <v>113.58</v>
          </cell>
        </row>
        <row r="1561">
          <cell r="B1561" t="str">
            <v>11031</v>
          </cell>
          <cell r="C1561" t="str">
            <v>NV M&amp;C Superintendent</v>
          </cell>
          <cell r="D1561" t="str">
            <v>D</v>
          </cell>
          <cell r="E1561" t="str">
            <v>DVSPDT</v>
          </cell>
          <cell r="F1561" t="str">
            <v>HRS</v>
          </cell>
          <cell r="G1561">
            <v>113.58</v>
          </cell>
        </row>
        <row r="1562">
          <cell r="B1562" t="str">
            <v>11031</v>
          </cell>
          <cell r="C1562" t="str">
            <v>NV M&amp;C Superintendent</v>
          </cell>
          <cell r="D1562" t="str">
            <v>D</v>
          </cell>
          <cell r="E1562" t="str">
            <v>DVSPOT</v>
          </cell>
          <cell r="F1562" t="str">
            <v>HRS</v>
          </cell>
          <cell r="G1562">
            <v>113.58</v>
          </cell>
        </row>
        <row r="1563">
          <cell r="B1563" t="str">
            <v>12357</v>
          </cell>
          <cell r="C1563" t="str">
            <v>NV M&amp;C Support Services</v>
          </cell>
          <cell r="D1563" t="str">
            <v>A</v>
          </cell>
          <cell r="E1563" t="str">
            <v>ADM-DT</v>
          </cell>
          <cell r="F1563" t="str">
            <v>HRS</v>
          </cell>
          <cell r="G1563">
            <v>55.28</v>
          </cell>
        </row>
        <row r="1564">
          <cell r="B1564" t="str">
            <v>12357</v>
          </cell>
          <cell r="C1564" t="str">
            <v>NV M&amp;C Support Services</v>
          </cell>
          <cell r="D1564" t="str">
            <v>A</v>
          </cell>
          <cell r="E1564" t="str">
            <v>ADM-OT</v>
          </cell>
          <cell r="F1564" t="str">
            <v>HRS</v>
          </cell>
          <cell r="G1564">
            <v>55.28</v>
          </cell>
        </row>
        <row r="1565">
          <cell r="B1565" t="str">
            <v>12357</v>
          </cell>
          <cell r="C1565" t="str">
            <v>NV M&amp;C Support Services</v>
          </cell>
          <cell r="D1565" t="str">
            <v>A</v>
          </cell>
          <cell r="E1565" t="str">
            <v>ADMIN</v>
          </cell>
          <cell r="F1565" t="str">
            <v>HRS</v>
          </cell>
          <cell r="G1565">
            <v>55.28</v>
          </cell>
        </row>
        <row r="1566">
          <cell r="B1566" t="str">
            <v>11892</v>
          </cell>
          <cell r="C1566" t="str">
            <v>NV Mapping</v>
          </cell>
          <cell r="D1566" t="str">
            <v>A</v>
          </cell>
          <cell r="E1566" t="str">
            <v>ENGMAP</v>
          </cell>
          <cell r="F1566" t="str">
            <v>HRS</v>
          </cell>
          <cell r="G1566">
            <v>73.83</v>
          </cell>
        </row>
        <row r="1567">
          <cell r="B1567" t="str">
            <v>11892</v>
          </cell>
          <cell r="C1567" t="str">
            <v>NV Mapping</v>
          </cell>
          <cell r="D1567" t="str">
            <v>A</v>
          </cell>
          <cell r="E1567" t="str">
            <v>ENGMPD</v>
          </cell>
          <cell r="F1567" t="str">
            <v>HRS</v>
          </cell>
          <cell r="G1567">
            <v>73.84</v>
          </cell>
        </row>
        <row r="1568">
          <cell r="B1568" t="str">
            <v>11892</v>
          </cell>
          <cell r="C1568" t="str">
            <v>NV Mapping</v>
          </cell>
          <cell r="D1568" t="str">
            <v>A</v>
          </cell>
          <cell r="E1568" t="str">
            <v>ENGMPO</v>
          </cell>
          <cell r="F1568" t="str">
            <v>HRS</v>
          </cell>
          <cell r="G1568">
            <v>73.83</v>
          </cell>
        </row>
        <row r="1569">
          <cell r="B1569" t="str">
            <v>11888</v>
          </cell>
          <cell r="C1569" t="str">
            <v>NV Meter Reading</v>
          </cell>
          <cell r="D1569" t="str">
            <v>A</v>
          </cell>
          <cell r="E1569" t="str">
            <v>METER</v>
          </cell>
          <cell r="F1569" t="str">
            <v>HRS</v>
          </cell>
          <cell r="G1569">
            <v>61.89</v>
          </cell>
        </row>
        <row r="1570">
          <cell r="B1570" t="str">
            <v>11888</v>
          </cell>
          <cell r="C1570" t="str">
            <v>NV Meter Reading</v>
          </cell>
          <cell r="D1570" t="str">
            <v>A</v>
          </cell>
          <cell r="E1570" t="str">
            <v>MTRDT</v>
          </cell>
          <cell r="F1570" t="str">
            <v>HRS</v>
          </cell>
          <cell r="G1570">
            <v>61.89</v>
          </cell>
        </row>
        <row r="1571">
          <cell r="B1571" t="str">
            <v>11888</v>
          </cell>
          <cell r="C1571" t="str">
            <v>NV Meter Reading</v>
          </cell>
          <cell r="D1571" t="str">
            <v>A</v>
          </cell>
          <cell r="E1571" t="str">
            <v>MTROT</v>
          </cell>
          <cell r="F1571" t="str">
            <v>HRS</v>
          </cell>
          <cell r="G1571">
            <v>61.89</v>
          </cell>
        </row>
        <row r="1572">
          <cell r="B1572" t="str">
            <v>11898</v>
          </cell>
          <cell r="C1572" t="str">
            <v>NV Service Planning</v>
          </cell>
          <cell r="D1572" t="str">
            <v>A</v>
          </cell>
          <cell r="E1572" t="str">
            <v>MANAGE</v>
          </cell>
          <cell r="F1572" t="str">
            <v>HRS</v>
          </cell>
          <cell r="G1572">
            <v>156.59</v>
          </cell>
        </row>
        <row r="1573">
          <cell r="B1573" t="str">
            <v>11898</v>
          </cell>
          <cell r="C1573" t="str">
            <v>NV Service Planning</v>
          </cell>
          <cell r="D1573" t="str">
            <v>A</v>
          </cell>
          <cell r="E1573" t="str">
            <v>MGMTOT</v>
          </cell>
          <cell r="F1573" t="str">
            <v>HRS</v>
          </cell>
          <cell r="G1573">
            <v>156.59</v>
          </cell>
        </row>
        <row r="1574">
          <cell r="B1574" t="str">
            <v>12819</v>
          </cell>
          <cell r="C1574" t="str">
            <v>Operations Accounting</v>
          </cell>
          <cell r="D1574" t="str">
            <v>B</v>
          </cell>
          <cell r="E1574" t="str">
            <v>ADMIN</v>
          </cell>
          <cell r="F1574" t="str">
            <v>HRS</v>
          </cell>
          <cell r="G1574">
            <v>74.13</v>
          </cell>
        </row>
        <row r="1575">
          <cell r="B1575" t="str">
            <v>13611</v>
          </cell>
          <cell r="C1575" t="str">
            <v>Operations Center</v>
          </cell>
          <cell r="D1575" t="str">
            <v>E</v>
          </cell>
          <cell r="E1575" t="str">
            <v>COMINF</v>
          </cell>
          <cell r="F1575" t="str">
            <v>HRS</v>
          </cell>
          <cell r="G1575">
            <v>113.37</v>
          </cell>
        </row>
        <row r="1576">
          <cell r="B1576" t="str">
            <v>13611</v>
          </cell>
          <cell r="C1576" t="str">
            <v>Operations Center</v>
          </cell>
          <cell r="D1576" t="str">
            <v>E</v>
          </cell>
          <cell r="E1576" t="str">
            <v>DATINF</v>
          </cell>
          <cell r="F1576" t="str">
            <v>HRS</v>
          </cell>
          <cell r="G1576">
            <v>113.37</v>
          </cell>
        </row>
        <row r="1577">
          <cell r="B1577" t="str">
            <v>13611</v>
          </cell>
          <cell r="C1577" t="str">
            <v>Operations Center</v>
          </cell>
          <cell r="D1577" t="str">
            <v>E</v>
          </cell>
          <cell r="E1577" t="str">
            <v>MSCCTS</v>
          </cell>
          <cell r="F1577" t="str">
            <v>HRS</v>
          </cell>
          <cell r="G1577">
            <v>113.37</v>
          </cell>
        </row>
        <row r="1578">
          <cell r="B1578" t="str">
            <v>13611</v>
          </cell>
          <cell r="C1578" t="str">
            <v>Operations Center</v>
          </cell>
          <cell r="D1578" t="str">
            <v>E</v>
          </cell>
          <cell r="E1578" t="str">
            <v>OMSAMF</v>
          </cell>
          <cell r="F1578" t="str">
            <v>HRS</v>
          </cell>
          <cell r="G1578">
            <v>113.37</v>
          </cell>
        </row>
        <row r="1579">
          <cell r="B1579" t="str">
            <v>13611</v>
          </cell>
          <cell r="C1579" t="str">
            <v>Operations Center</v>
          </cell>
          <cell r="D1579" t="str">
            <v>E</v>
          </cell>
          <cell r="E1579" t="str">
            <v>OMSANT</v>
          </cell>
          <cell r="F1579" t="str">
            <v>HRS</v>
          </cell>
          <cell r="G1579">
            <v>113.37</v>
          </cell>
        </row>
        <row r="1580">
          <cell r="B1580" t="str">
            <v>13611</v>
          </cell>
          <cell r="C1580" t="str">
            <v>Operations Center</v>
          </cell>
          <cell r="D1580" t="str">
            <v>E</v>
          </cell>
          <cell r="E1580" t="str">
            <v>OMSAUX</v>
          </cell>
          <cell r="F1580" t="str">
            <v>HRS</v>
          </cell>
          <cell r="G1580">
            <v>113.37</v>
          </cell>
        </row>
        <row r="1581">
          <cell r="B1581" t="str">
            <v>13611</v>
          </cell>
          <cell r="C1581" t="str">
            <v>Operations Center</v>
          </cell>
          <cell r="D1581" t="str">
            <v>E</v>
          </cell>
          <cell r="E1581" t="str">
            <v>OPECMF</v>
          </cell>
          <cell r="F1581" t="str">
            <v>HRS</v>
          </cell>
          <cell r="G1581">
            <v>113.37</v>
          </cell>
        </row>
        <row r="1582">
          <cell r="B1582" t="str">
            <v>13611</v>
          </cell>
          <cell r="C1582" t="str">
            <v>Operations Center</v>
          </cell>
          <cell r="D1582" t="str">
            <v>E</v>
          </cell>
          <cell r="E1582" t="str">
            <v>OPECNT</v>
          </cell>
          <cell r="F1582" t="str">
            <v>HRS</v>
          </cell>
          <cell r="G1582">
            <v>113.37</v>
          </cell>
        </row>
        <row r="1583">
          <cell r="B1583" t="str">
            <v>13611</v>
          </cell>
          <cell r="C1583" t="str">
            <v>Operations Center</v>
          </cell>
          <cell r="D1583" t="str">
            <v>E</v>
          </cell>
          <cell r="E1583" t="str">
            <v>OPECUX</v>
          </cell>
          <cell r="F1583" t="str">
            <v>HRS</v>
          </cell>
          <cell r="G1583">
            <v>113.37</v>
          </cell>
        </row>
        <row r="1584">
          <cell r="B1584" t="str">
            <v>13611</v>
          </cell>
          <cell r="C1584" t="str">
            <v>Operations Center</v>
          </cell>
          <cell r="D1584" t="str">
            <v>E</v>
          </cell>
          <cell r="E1584" t="str">
            <v>PRJMGT</v>
          </cell>
          <cell r="F1584" t="str">
            <v>HRS</v>
          </cell>
          <cell r="G1584">
            <v>113.37</v>
          </cell>
        </row>
        <row r="1585">
          <cell r="B1585" t="str">
            <v>13611</v>
          </cell>
          <cell r="C1585" t="str">
            <v>Operations Center</v>
          </cell>
          <cell r="D1585" t="str">
            <v>E</v>
          </cell>
          <cell r="E1585" t="str">
            <v>SAFEGR</v>
          </cell>
          <cell r="F1585" t="str">
            <v>HRS</v>
          </cell>
          <cell r="G1585">
            <v>113.37</v>
          </cell>
        </row>
        <row r="1586">
          <cell r="B1586" t="str">
            <v>13611</v>
          </cell>
          <cell r="C1586" t="str">
            <v>Operations Center</v>
          </cell>
          <cell r="D1586" t="str">
            <v>E</v>
          </cell>
          <cell r="E1586" t="str">
            <v>SECURT</v>
          </cell>
          <cell r="F1586" t="str">
            <v>HRS</v>
          </cell>
          <cell r="G1586">
            <v>113.37</v>
          </cell>
        </row>
        <row r="1587">
          <cell r="B1587" t="str">
            <v>13611</v>
          </cell>
          <cell r="C1587" t="str">
            <v>Operations Center</v>
          </cell>
          <cell r="D1587" t="str">
            <v>E</v>
          </cell>
          <cell r="E1587" t="str">
            <v>SERVMG</v>
          </cell>
          <cell r="F1587" t="str">
            <v>HRS</v>
          </cell>
          <cell r="G1587">
            <v>113.37</v>
          </cell>
        </row>
        <row r="1588">
          <cell r="B1588" t="str">
            <v>13611</v>
          </cell>
          <cell r="C1588" t="str">
            <v>Operations Center</v>
          </cell>
          <cell r="D1588" t="str">
            <v>E</v>
          </cell>
          <cell r="E1588" t="str">
            <v>TRNINF</v>
          </cell>
          <cell r="F1588" t="str">
            <v>HRS</v>
          </cell>
          <cell r="G1588">
            <v>113.37</v>
          </cell>
        </row>
        <row r="1589">
          <cell r="B1589" t="str">
            <v>12869</v>
          </cell>
          <cell r="C1589" t="str">
            <v>Operations Learning Delivery</v>
          </cell>
          <cell r="D1589" t="str">
            <v>E</v>
          </cell>
          <cell r="E1589" t="str">
            <v>MANLRN</v>
          </cell>
          <cell r="F1589" t="str">
            <v>USD</v>
          </cell>
          <cell r="G1589">
            <v>1</v>
          </cell>
        </row>
        <row r="1590">
          <cell r="B1590" t="str">
            <v>12869</v>
          </cell>
          <cell r="C1590" t="str">
            <v>Operations Learning Delivery</v>
          </cell>
          <cell r="D1590" t="str">
            <v>E</v>
          </cell>
          <cell r="E1590" t="str">
            <v>NONLRN</v>
          </cell>
          <cell r="F1590" t="str">
            <v>USD</v>
          </cell>
          <cell r="G1590">
            <v>1</v>
          </cell>
        </row>
        <row r="1591">
          <cell r="B1591" t="str">
            <v>12869</v>
          </cell>
          <cell r="C1591" t="str">
            <v>Operations Learning Delivery</v>
          </cell>
          <cell r="D1591" t="str">
            <v>E</v>
          </cell>
          <cell r="E1591" t="str">
            <v>TRAIN</v>
          </cell>
          <cell r="F1591" t="str">
            <v>HRS</v>
          </cell>
          <cell r="G1591">
            <v>148.96</v>
          </cell>
        </row>
        <row r="1592">
          <cell r="B1592" t="str">
            <v>10283</v>
          </cell>
          <cell r="C1592" t="str">
            <v>Operations Support</v>
          </cell>
          <cell r="D1592" t="str">
            <v>A</v>
          </cell>
          <cell r="E1592" t="str">
            <v>TECHOT</v>
          </cell>
          <cell r="F1592" t="str">
            <v>HRS</v>
          </cell>
          <cell r="G1592">
            <v>101.88</v>
          </cell>
        </row>
        <row r="1593">
          <cell r="B1593" t="str">
            <v>10283</v>
          </cell>
          <cell r="C1593" t="str">
            <v>Operations Support</v>
          </cell>
          <cell r="D1593" t="str">
            <v>A</v>
          </cell>
          <cell r="E1593" t="str">
            <v>TECHSV</v>
          </cell>
          <cell r="F1593" t="str">
            <v>HRS</v>
          </cell>
          <cell r="G1593">
            <v>101.88</v>
          </cell>
        </row>
        <row r="1594">
          <cell r="B1594" t="str">
            <v>12689</v>
          </cell>
          <cell r="C1594" t="str">
            <v>Operator in Training Distribution</v>
          </cell>
          <cell r="D1594" t="str">
            <v>A</v>
          </cell>
          <cell r="E1594" t="str">
            <v>MO</v>
          </cell>
          <cell r="F1594" t="str">
            <v>HRS</v>
          </cell>
          <cell r="G1594">
            <v>58.31</v>
          </cell>
        </row>
        <row r="1595">
          <cell r="B1595" t="str">
            <v>12689</v>
          </cell>
          <cell r="C1595" t="str">
            <v>Operator in Training Distribution</v>
          </cell>
          <cell r="D1595" t="str">
            <v>A</v>
          </cell>
          <cell r="E1595" t="str">
            <v>MO-DT</v>
          </cell>
          <cell r="F1595" t="str">
            <v>HRS</v>
          </cell>
          <cell r="G1595">
            <v>58.31</v>
          </cell>
        </row>
        <row r="1596">
          <cell r="B1596" t="str">
            <v>12689</v>
          </cell>
          <cell r="C1596" t="str">
            <v>Operator in Training Distribution</v>
          </cell>
          <cell r="D1596" t="str">
            <v>A</v>
          </cell>
          <cell r="E1596" t="str">
            <v>MO-OT</v>
          </cell>
          <cell r="F1596" t="str">
            <v>HRS</v>
          </cell>
          <cell r="G1596">
            <v>58.31</v>
          </cell>
        </row>
        <row r="1597">
          <cell r="B1597" t="str">
            <v>12690</v>
          </cell>
          <cell r="C1597" t="str">
            <v>Operator in Training Transmission</v>
          </cell>
          <cell r="D1597" t="str">
            <v>A</v>
          </cell>
          <cell r="E1597" t="str">
            <v>SWTCHO</v>
          </cell>
          <cell r="F1597" t="str">
            <v>HRS</v>
          </cell>
          <cell r="G1597">
            <v>62.99</v>
          </cell>
        </row>
        <row r="1598">
          <cell r="B1598" t="str">
            <v>12690</v>
          </cell>
          <cell r="C1598" t="str">
            <v>Operator in Training Transmission</v>
          </cell>
          <cell r="D1598" t="str">
            <v>A</v>
          </cell>
          <cell r="E1598" t="str">
            <v>SWTODT</v>
          </cell>
          <cell r="F1598" t="str">
            <v>HRS</v>
          </cell>
          <cell r="G1598">
            <v>62.99</v>
          </cell>
        </row>
        <row r="1599">
          <cell r="B1599" t="str">
            <v>12690</v>
          </cell>
          <cell r="C1599" t="str">
            <v>Operator in Training Transmission</v>
          </cell>
          <cell r="D1599" t="str">
            <v>A</v>
          </cell>
          <cell r="E1599" t="str">
            <v>SWTOOT</v>
          </cell>
          <cell r="F1599" t="str">
            <v>HRS</v>
          </cell>
          <cell r="G1599">
            <v>62.99</v>
          </cell>
        </row>
        <row r="1600">
          <cell r="B1600" t="str">
            <v>10611</v>
          </cell>
          <cell r="C1600" t="str">
            <v>Opns. Revenue Requirements</v>
          </cell>
          <cell r="D1600" t="str">
            <v>B</v>
          </cell>
          <cell r="E1600" t="str">
            <v>REGSVC</v>
          </cell>
          <cell r="F1600" t="str">
            <v>HRS</v>
          </cell>
          <cell r="G1600">
            <v>100.32</v>
          </cell>
        </row>
        <row r="1601">
          <cell r="B1601" t="str">
            <v>10241</v>
          </cell>
          <cell r="C1601" t="str">
            <v>Opportunity Analysis</v>
          </cell>
          <cell r="D1601" t="str">
            <v>B</v>
          </cell>
          <cell r="E1601" t="str">
            <v>MKTSVC</v>
          </cell>
          <cell r="F1601" t="str">
            <v>HRS</v>
          </cell>
          <cell r="G1601">
            <v>89.33</v>
          </cell>
        </row>
        <row r="1602">
          <cell r="B1602" t="str">
            <v>10399</v>
          </cell>
          <cell r="C1602" t="str">
            <v>Payroll Department</v>
          </cell>
          <cell r="D1602" t="str">
            <v>B</v>
          </cell>
          <cell r="E1602" t="str">
            <v>ANLYST</v>
          </cell>
          <cell r="F1602" t="str">
            <v>HRS</v>
          </cell>
          <cell r="G1602">
            <v>55.49</v>
          </cell>
        </row>
        <row r="1603">
          <cell r="B1603" t="str">
            <v>10399</v>
          </cell>
          <cell r="C1603" t="str">
            <v>Payroll Department</v>
          </cell>
          <cell r="D1603" t="str">
            <v>B</v>
          </cell>
          <cell r="E1603" t="str">
            <v>BNKDFT</v>
          </cell>
          <cell r="F1603" t="str">
            <v>UN</v>
          </cell>
          <cell r="G1603">
            <v>130</v>
          </cell>
        </row>
        <row r="1604">
          <cell r="B1604" t="str">
            <v>10399</v>
          </cell>
          <cell r="C1604" t="str">
            <v>Payroll Department</v>
          </cell>
          <cell r="D1604" t="str">
            <v>B</v>
          </cell>
          <cell r="E1604" t="str">
            <v>CHANGS</v>
          </cell>
          <cell r="F1604" t="str">
            <v>UN</v>
          </cell>
          <cell r="G1604">
            <v>130</v>
          </cell>
        </row>
        <row r="1605">
          <cell r="B1605" t="str">
            <v>10399</v>
          </cell>
          <cell r="C1605" t="str">
            <v>Payroll Department</v>
          </cell>
          <cell r="D1605" t="str">
            <v>B</v>
          </cell>
          <cell r="E1605" t="str">
            <v>LATETG</v>
          </cell>
          <cell r="F1605" t="str">
            <v>UN</v>
          </cell>
          <cell r="G1605">
            <v>130</v>
          </cell>
        </row>
        <row r="1606">
          <cell r="B1606" t="str">
            <v>10399</v>
          </cell>
          <cell r="C1606" t="str">
            <v>Payroll Department</v>
          </cell>
          <cell r="D1606" t="str">
            <v>B</v>
          </cell>
          <cell r="E1606" t="str">
            <v>TCHECK</v>
          </cell>
          <cell r="F1606" t="str">
            <v>UN</v>
          </cell>
          <cell r="G1606">
            <v>105</v>
          </cell>
        </row>
        <row r="1607">
          <cell r="B1607" t="str">
            <v>10399</v>
          </cell>
          <cell r="C1607" t="str">
            <v>Payroll Department</v>
          </cell>
          <cell r="D1607" t="str">
            <v>B</v>
          </cell>
          <cell r="E1607" t="str">
            <v>TERMCK</v>
          </cell>
          <cell r="F1607" t="str">
            <v>UN</v>
          </cell>
          <cell r="G1607">
            <v>235</v>
          </cell>
        </row>
        <row r="1608">
          <cell r="B1608" t="str">
            <v>10399</v>
          </cell>
          <cell r="C1608" t="str">
            <v>Payroll Department</v>
          </cell>
          <cell r="D1608" t="str">
            <v>B</v>
          </cell>
          <cell r="E1608" t="str">
            <v>WREPLC</v>
          </cell>
          <cell r="F1608" t="str">
            <v>UN</v>
          </cell>
          <cell r="G1608">
            <v>20</v>
          </cell>
        </row>
        <row r="1609">
          <cell r="B1609" t="str">
            <v>11512</v>
          </cell>
          <cell r="C1609" t="str">
            <v>PC Device Fee</v>
          </cell>
          <cell r="D1609" t="str">
            <v>E</v>
          </cell>
          <cell r="E1609" t="str">
            <v>DCDTS</v>
          </cell>
          <cell r="F1609" t="str">
            <v>HRS</v>
          </cell>
          <cell r="G1609">
            <v>1</v>
          </cell>
        </row>
        <row r="1610">
          <cell r="B1610" t="str">
            <v>11512</v>
          </cell>
          <cell r="C1610" t="str">
            <v>PC Device Fee</v>
          </cell>
          <cell r="D1610" t="str">
            <v>E</v>
          </cell>
          <cell r="E1610" t="str">
            <v>PCDVCE</v>
          </cell>
          <cell r="F1610" t="str">
            <v>EA</v>
          </cell>
          <cell r="G1610">
            <v>67.17</v>
          </cell>
        </row>
        <row r="1611">
          <cell r="B1611" t="str">
            <v>12963</v>
          </cell>
          <cell r="C1611" t="str">
            <v>Performance Analysis Asset &amp; Process</v>
          </cell>
          <cell r="D1611" t="str">
            <v>D</v>
          </cell>
          <cell r="E1611" t="str">
            <v>MANAGE</v>
          </cell>
          <cell r="F1611" t="str">
            <v>HRS</v>
          </cell>
          <cell r="G1611">
            <v>284.97</v>
          </cell>
        </row>
        <row r="1612">
          <cell r="B1612" t="str">
            <v>12800</v>
          </cell>
          <cell r="C1612" t="str">
            <v>Performance Analysis Budget Performance</v>
          </cell>
          <cell r="D1612" t="str">
            <v>D</v>
          </cell>
          <cell r="E1612" t="str">
            <v>ANLYST</v>
          </cell>
          <cell r="F1612" t="str">
            <v>HRS</v>
          </cell>
          <cell r="G1612">
            <v>77.25</v>
          </cell>
        </row>
        <row r="1613">
          <cell r="B1613" t="str">
            <v>12548</v>
          </cell>
          <cell r="C1613" t="str">
            <v>Performance Analysis Quality Assurance</v>
          </cell>
          <cell r="D1613" t="str">
            <v>D</v>
          </cell>
          <cell r="E1613" t="str">
            <v>QA</v>
          </cell>
          <cell r="F1613" t="str">
            <v>HRS</v>
          </cell>
          <cell r="G1613">
            <v>117.47</v>
          </cell>
        </row>
        <row r="1614">
          <cell r="B1614" t="str">
            <v>12957</v>
          </cell>
          <cell r="C1614" t="str">
            <v>PG - Fossil Plant Construction</v>
          </cell>
          <cell r="D1614" t="str">
            <v>A</v>
          </cell>
          <cell r="E1614" t="str">
            <v>MANAGE</v>
          </cell>
          <cell r="F1614" t="str">
            <v>HRS</v>
          </cell>
          <cell r="G1614">
            <v>140</v>
          </cell>
        </row>
        <row r="1615">
          <cell r="B1615" t="str">
            <v>10841</v>
          </cell>
          <cell r="C1615" t="str">
            <v>Pgm Technical Application Svcs</v>
          </cell>
          <cell r="D1615" t="str">
            <v>A</v>
          </cell>
          <cell r="E1615" t="str">
            <v>CEEMGT</v>
          </cell>
          <cell r="F1615" t="str">
            <v>HRS</v>
          </cell>
          <cell r="G1615">
            <v>96.91</v>
          </cell>
        </row>
        <row r="1616">
          <cell r="B1616" t="str">
            <v>10268</v>
          </cell>
          <cell r="C1616" t="str">
            <v>Pipeline Engineering</v>
          </cell>
          <cell r="D1616" t="str">
            <v>A</v>
          </cell>
          <cell r="E1616" t="str">
            <v>ENG-OT</v>
          </cell>
          <cell r="F1616" t="str">
            <v>HRS</v>
          </cell>
          <cell r="G1616">
            <v>115.68</v>
          </cell>
        </row>
        <row r="1617">
          <cell r="B1617" t="str">
            <v>10268</v>
          </cell>
          <cell r="C1617" t="str">
            <v>Pipeline Engineering</v>
          </cell>
          <cell r="D1617" t="str">
            <v>A</v>
          </cell>
          <cell r="E1617" t="str">
            <v>ENGSVC</v>
          </cell>
          <cell r="F1617" t="str">
            <v>HRS</v>
          </cell>
          <cell r="G1617">
            <v>115.68</v>
          </cell>
        </row>
        <row r="1618">
          <cell r="B1618" t="str">
            <v>10506</v>
          </cell>
          <cell r="C1618" t="str">
            <v>Pittsburg Control Center</v>
          </cell>
          <cell r="D1618" t="str">
            <v>A</v>
          </cell>
          <cell r="E1618" t="str">
            <v>SWTCHO</v>
          </cell>
          <cell r="F1618" t="str">
            <v>HRS</v>
          </cell>
          <cell r="G1618">
            <v>88.85</v>
          </cell>
        </row>
        <row r="1619">
          <cell r="B1619" t="str">
            <v>10506</v>
          </cell>
          <cell r="C1619" t="str">
            <v>Pittsburg Control Center</v>
          </cell>
          <cell r="D1619" t="str">
            <v>A</v>
          </cell>
          <cell r="E1619" t="str">
            <v>SWTODT</v>
          </cell>
          <cell r="F1619" t="str">
            <v>HRS</v>
          </cell>
          <cell r="G1619">
            <v>88.85</v>
          </cell>
        </row>
        <row r="1620">
          <cell r="B1620" t="str">
            <v>10506</v>
          </cell>
          <cell r="C1620" t="str">
            <v>Pittsburg Control Center</v>
          </cell>
          <cell r="D1620" t="str">
            <v>A</v>
          </cell>
          <cell r="E1620" t="str">
            <v>SWTOOT</v>
          </cell>
          <cell r="F1620" t="str">
            <v>HRS</v>
          </cell>
          <cell r="G1620">
            <v>88.85</v>
          </cell>
        </row>
        <row r="1621">
          <cell r="B1621" t="str">
            <v>12783</v>
          </cell>
          <cell r="C1621" t="str">
            <v>PM Manager ECCO</v>
          </cell>
          <cell r="D1621" t="str">
            <v>D</v>
          </cell>
          <cell r="E1621" t="str">
            <v>PRJMGT</v>
          </cell>
          <cell r="F1621" t="str">
            <v>HRS</v>
          </cell>
          <cell r="G1621">
            <v>106.55</v>
          </cell>
        </row>
        <row r="1622">
          <cell r="B1622" t="str">
            <v>11780</v>
          </cell>
          <cell r="C1622" t="str">
            <v>PN Electric Construction</v>
          </cell>
          <cell r="D1622" t="str">
            <v>A</v>
          </cell>
          <cell r="E1622" t="str">
            <v>CNSTDT</v>
          </cell>
          <cell r="F1622" t="str">
            <v>HRS</v>
          </cell>
          <cell r="G1622">
            <v>127.36</v>
          </cell>
        </row>
        <row r="1623">
          <cell r="B1623" t="str">
            <v>11780</v>
          </cell>
          <cell r="C1623" t="str">
            <v>PN Electric Construction</v>
          </cell>
          <cell r="D1623" t="str">
            <v>A</v>
          </cell>
          <cell r="E1623" t="str">
            <v>CNSTOT</v>
          </cell>
          <cell r="F1623" t="str">
            <v>HRS</v>
          </cell>
          <cell r="G1623">
            <v>127.36</v>
          </cell>
        </row>
        <row r="1624">
          <cell r="B1624" t="str">
            <v>11780</v>
          </cell>
          <cell r="C1624" t="str">
            <v>PN Electric Construction</v>
          </cell>
          <cell r="D1624" t="str">
            <v>A</v>
          </cell>
          <cell r="E1624" t="str">
            <v>CONSTR</v>
          </cell>
          <cell r="F1624" t="str">
            <v>HRS</v>
          </cell>
          <cell r="G1624">
            <v>127.36</v>
          </cell>
        </row>
        <row r="1625">
          <cell r="B1625" t="str">
            <v>11767</v>
          </cell>
          <cell r="C1625" t="str">
            <v>PN Electric Field Services</v>
          </cell>
          <cell r="D1625" t="str">
            <v>A</v>
          </cell>
          <cell r="E1625" t="str">
            <v>FLDSDT</v>
          </cell>
          <cell r="F1625" t="str">
            <v>HRS</v>
          </cell>
          <cell r="G1625">
            <v>124.49</v>
          </cell>
        </row>
        <row r="1626">
          <cell r="B1626" t="str">
            <v>11767</v>
          </cell>
          <cell r="C1626" t="str">
            <v>PN Electric Field Services</v>
          </cell>
          <cell r="D1626" t="str">
            <v>A</v>
          </cell>
          <cell r="E1626" t="str">
            <v>FLDSOT</v>
          </cell>
          <cell r="F1626" t="str">
            <v>HRS</v>
          </cell>
          <cell r="G1626">
            <v>124.49</v>
          </cell>
        </row>
        <row r="1627">
          <cell r="B1627" t="str">
            <v>11767</v>
          </cell>
          <cell r="C1627" t="str">
            <v>PN Electric Field Services</v>
          </cell>
          <cell r="D1627" t="str">
            <v>A</v>
          </cell>
          <cell r="E1627" t="str">
            <v>FLDSVC</v>
          </cell>
          <cell r="F1627" t="str">
            <v>HRS</v>
          </cell>
          <cell r="G1627">
            <v>124.49</v>
          </cell>
        </row>
        <row r="1628">
          <cell r="B1628" t="str">
            <v>11774</v>
          </cell>
          <cell r="C1628" t="str">
            <v>PN Estimating</v>
          </cell>
          <cell r="D1628" t="str">
            <v>A</v>
          </cell>
          <cell r="E1628" t="str">
            <v>EEST</v>
          </cell>
          <cell r="F1628" t="str">
            <v>HRS</v>
          </cell>
          <cell r="G1628">
            <v>100.32</v>
          </cell>
        </row>
        <row r="1629">
          <cell r="B1629" t="str">
            <v>11774</v>
          </cell>
          <cell r="C1629" t="str">
            <v>PN Estimating</v>
          </cell>
          <cell r="D1629" t="str">
            <v>A</v>
          </cell>
          <cell r="E1629" t="str">
            <v>EESTDT</v>
          </cell>
          <cell r="F1629" t="str">
            <v>HRS</v>
          </cell>
          <cell r="G1629">
            <v>100.32</v>
          </cell>
        </row>
        <row r="1630">
          <cell r="B1630" t="str">
            <v>11774</v>
          </cell>
          <cell r="C1630" t="str">
            <v>PN Estimating</v>
          </cell>
          <cell r="D1630" t="str">
            <v>A</v>
          </cell>
          <cell r="E1630" t="str">
            <v>EESTOT</v>
          </cell>
          <cell r="F1630" t="str">
            <v>HRS</v>
          </cell>
          <cell r="G1630">
            <v>100.32</v>
          </cell>
        </row>
        <row r="1631">
          <cell r="B1631" t="str">
            <v>11774</v>
          </cell>
          <cell r="C1631" t="str">
            <v>PN Estimating</v>
          </cell>
          <cell r="D1631" t="str">
            <v>A</v>
          </cell>
          <cell r="E1631" t="str">
            <v>GEST</v>
          </cell>
          <cell r="F1631" t="str">
            <v>HRS</v>
          </cell>
          <cell r="G1631">
            <v>100.32</v>
          </cell>
        </row>
        <row r="1632">
          <cell r="B1632" t="str">
            <v>11774</v>
          </cell>
          <cell r="C1632" t="str">
            <v>PN Estimating</v>
          </cell>
          <cell r="D1632" t="str">
            <v>A</v>
          </cell>
          <cell r="E1632" t="str">
            <v>GESTDT</v>
          </cell>
          <cell r="F1632" t="str">
            <v>HRS</v>
          </cell>
          <cell r="G1632">
            <v>100.32</v>
          </cell>
        </row>
        <row r="1633">
          <cell r="B1633" t="str">
            <v>11774</v>
          </cell>
          <cell r="C1633" t="str">
            <v>PN Estimating</v>
          </cell>
          <cell r="D1633" t="str">
            <v>A</v>
          </cell>
          <cell r="E1633" t="str">
            <v>GESTOT</v>
          </cell>
          <cell r="F1633" t="str">
            <v>HRS</v>
          </cell>
          <cell r="G1633">
            <v>100.32</v>
          </cell>
        </row>
        <row r="1634">
          <cell r="B1634" t="str">
            <v>11778</v>
          </cell>
          <cell r="C1634" t="str">
            <v>PN Gas Construction</v>
          </cell>
          <cell r="D1634" t="str">
            <v>A</v>
          </cell>
          <cell r="E1634" t="str">
            <v>CNSTDT</v>
          </cell>
          <cell r="F1634" t="str">
            <v>HRS</v>
          </cell>
          <cell r="G1634">
            <v>101.21</v>
          </cell>
        </row>
        <row r="1635">
          <cell r="B1635" t="str">
            <v>11778</v>
          </cell>
          <cell r="C1635" t="str">
            <v>PN Gas Construction</v>
          </cell>
          <cell r="D1635" t="str">
            <v>A</v>
          </cell>
          <cell r="E1635" t="str">
            <v>CNSTOT</v>
          </cell>
          <cell r="F1635" t="str">
            <v>HRS</v>
          </cell>
          <cell r="G1635">
            <v>101.21</v>
          </cell>
        </row>
        <row r="1636">
          <cell r="B1636" t="str">
            <v>11778</v>
          </cell>
          <cell r="C1636" t="str">
            <v>PN Gas Construction</v>
          </cell>
          <cell r="D1636" t="str">
            <v>A</v>
          </cell>
          <cell r="E1636" t="str">
            <v>CONSTR</v>
          </cell>
          <cell r="F1636" t="str">
            <v>HRS</v>
          </cell>
          <cell r="G1636">
            <v>101.21</v>
          </cell>
        </row>
        <row r="1637">
          <cell r="B1637" t="str">
            <v>11765</v>
          </cell>
          <cell r="C1637" t="str">
            <v>PN Gas Field Services</v>
          </cell>
          <cell r="D1637" t="str">
            <v>A</v>
          </cell>
          <cell r="E1637" t="str">
            <v>FLDSDT</v>
          </cell>
          <cell r="F1637" t="str">
            <v>HRS</v>
          </cell>
          <cell r="G1637">
            <v>102.54</v>
          </cell>
        </row>
        <row r="1638">
          <cell r="B1638" t="str">
            <v>11765</v>
          </cell>
          <cell r="C1638" t="str">
            <v>PN Gas Field Services</v>
          </cell>
          <cell r="D1638" t="str">
            <v>A</v>
          </cell>
          <cell r="E1638" t="str">
            <v>FLDSOT</v>
          </cell>
          <cell r="F1638" t="str">
            <v>HRS</v>
          </cell>
          <cell r="G1638">
            <v>102.54</v>
          </cell>
        </row>
        <row r="1639">
          <cell r="B1639" t="str">
            <v>11765</v>
          </cell>
          <cell r="C1639" t="str">
            <v>PN Gas Field Services</v>
          </cell>
          <cell r="D1639" t="str">
            <v>A</v>
          </cell>
          <cell r="E1639" t="str">
            <v>FLDSVC</v>
          </cell>
          <cell r="F1639" t="str">
            <v>HRS</v>
          </cell>
          <cell r="G1639">
            <v>102.54</v>
          </cell>
        </row>
        <row r="1640">
          <cell r="B1640" t="str">
            <v>11783</v>
          </cell>
          <cell r="C1640" t="str">
            <v>PN Gas T&amp;R</v>
          </cell>
          <cell r="D1640" t="str">
            <v>A</v>
          </cell>
          <cell r="E1640" t="str">
            <v>MO</v>
          </cell>
          <cell r="F1640" t="str">
            <v>HRS</v>
          </cell>
          <cell r="G1640">
            <v>99.79</v>
          </cell>
        </row>
        <row r="1641">
          <cell r="B1641" t="str">
            <v>11783</v>
          </cell>
          <cell r="C1641" t="str">
            <v>PN Gas T&amp;R</v>
          </cell>
          <cell r="D1641" t="str">
            <v>A</v>
          </cell>
          <cell r="E1641" t="str">
            <v>MO-DT</v>
          </cell>
          <cell r="F1641" t="str">
            <v>HRS</v>
          </cell>
          <cell r="G1641">
            <v>99.79</v>
          </cell>
        </row>
        <row r="1642">
          <cell r="B1642" t="str">
            <v>11783</v>
          </cell>
          <cell r="C1642" t="str">
            <v>PN Gas T&amp;R</v>
          </cell>
          <cell r="D1642" t="str">
            <v>A</v>
          </cell>
          <cell r="E1642" t="str">
            <v>MO-OT</v>
          </cell>
          <cell r="F1642" t="str">
            <v>HRS</v>
          </cell>
          <cell r="G1642">
            <v>99.79</v>
          </cell>
        </row>
        <row r="1643">
          <cell r="B1643" t="str">
            <v>11851</v>
          </cell>
          <cell r="C1643" t="str">
            <v>PN GC Gas</v>
          </cell>
          <cell r="D1643" t="str">
            <v>A</v>
          </cell>
          <cell r="E1643" t="str">
            <v>CNSTDT</v>
          </cell>
          <cell r="F1643" t="str">
            <v>HRS</v>
          </cell>
          <cell r="G1643">
            <v>91.42</v>
          </cell>
        </row>
        <row r="1644">
          <cell r="B1644" t="str">
            <v>11851</v>
          </cell>
          <cell r="C1644" t="str">
            <v>PN GC Gas</v>
          </cell>
          <cell r="D1644" t="str">
            <v>A</v>
          </cell>
          <cell r="E1644" t="str">
            <v>CNSTOT</v>
          </cell>
          <cell r="F1644" t="str">
            <v>HRS</v>
          </cell>
          <cell r="G1644">
            <v>91.42</v>
          </cell>
        </row>
        <row r="1645">
          <cell r="B1645" t="str">
            <v>11851</v>
          </cell>
          <cell r="C1645" t="str">
            <v>PN GC Gas</v>
          </cell>
          <cell r="D1645" t="str">
            <v>A</v>
          </cell>
          <cell r="E1645" t="str">
            <v>CONSTR</v>
          </cell>
          <cell r="F1645" t="str">
            <v>HRS</v>
          </cell>
          <cell r="G1645">
            <v>91.42</v>
          </cell>
        </row>
        <row r="1646">
          <cell r="B1646" t="str">
            <v>10981</v>
          </cell>
          <cell r="C1646" t="str">
            <v>PN M&amp;C Superintendent</v>
          </cell>
          <cell r="D1646" t="str">
            <v>D</v>
          </cell>
          <cell r="E1646" t="str">
            <v>DIVSPT</v>
          </cell>
          <cell r="F1646" t="str">
            <v>HRS</v>
          </cell>
          <cell r="G1646">
            <v>99.98</v>
          </cell>
        </row>
        <row r="1647">
          <cell r="B1647" t="str">
            <v>10981</v>
          </cell>
          <cell r="C1647" t="str">
            <v>PN M&amp;C Superintendent</v>
          </cell>
          <cell r="D1647" t="str">
            <v>D</v>
          </cell>
          <cell r="E1647" t="str">
            <v>DVSPDT</v>
          </cell>
          <cell r="F1647" t="str">
            <v>HRS</v>
          </cell>
          <cell r="G1647">
            <v>99.98</v>
          </cell>
        </row>
        <row r="1648">
          <cell r="B1648" t="str">
            <v>10981</v>
          </cell>
          <cell r="C1648" t="str">
            <v>PN M&amp;C Superintendent</v>
          </cell>
          <cell r="D1648" t="str">
            <v>D</v>
          </cell>
          <cell r="E1648" t="str">
            <v>DVSPOT</v>
          </cell>
          <cell r="F1648" t="str">
            <v>HRS</v>
          </cell>
          <cell r="G1648">
            <v>99.98</v>
          </cell>
        </row>
        <row r="1649">
          <cell r="B1649" t="str">
            <v>12345</v>
          </cell>
          <cell r="C1649" t="str">
            <v>PN M&amp;C Support Services</v>
          </cell>
          <cell r="D1649" t="str">
            <v>A</v>
          </cell>
          <cell r="E1649" t="str">
            <v>ADM-DT</v>
          </cell>
          <cell r="F1649" t="str">
            <v>HRS</v>
          </cell>
          <cell r="G1649">
            <v>55.28</v>
          </cell>
        </row>
        <row r="1650">
          <cell r="B1650" t="str">
            <v>12345</v>
          </cell>
          <cell r="C1650" t="str">
            <v>PN M&amp;C Support Services</v>
          </cell>
          <cell r="D1650" t="str">
            <v>A</v>
          </cell>
          <cell r="E1650" t="str">
            <v>ADM-OT</v>
          </cell>
          <cell r="F1650" t="str">
            <v>HRS</v>
          </cell>
          <cell r="G1650">
            <v>55.28</v>
          </cell>
        </row>
        <row r="1651">
          <cell r="B1651" t="str">
            <v>12345</v>
          </cell>
          <cell r="C1651" t="str">
            <v>PN M&amp;C Support Services</v>
          </cell>
          <cell r="D1651" t="str">
            <v>A</v>
          </cell>
          <cell r="E1651" t="str">
            <v>ADMIN</v>
          </cell>
          <cell r="F1651" t="str">
            <v>HRS</v>
          </cell>
          <cell r="G1651">
            <v>55.28</v>
          </cell>
        </row>
        <row r="1652">
          <cell r="B1652" t="str">
            <v>11776</v>
          </cell>
          <cell r="C1652" t="str">
            <v>PN Mapping</v>
          </cell>
          <cell r="D1652" t="str">
            <v>A</v>
          </cell>
          <cell r="E1652" t="str">
            <v>ENGMAP</v>
          </cell>
          <cell r="F1652" t="str">
            <v>HRS</v>
          </cell>
          <cell r="G1652">
            <v>73.83</v>
          </cell>
        </row>
        <row r="1653">
          <cell r="B1653" t="str">
            <v>11776</v>
          </cell>
          <cell r="C1653" t="str">
            <v>PN Mapping</v>
          </cell>
          <cell r="D1653" t="str">
            <v>A</v>
          </cell>
          <cell r="E1653" t="str">
            <v>ENGMPD</v>
          </cell>
          <cell r="F1653" t="str">
            <v>HRS</v>
          </cell>
          <cell r="G1653">
            <v>73.84</v>
          </cell>
        </row>
        <row r="1654">
          <cell r="B1654" t="str">
            <v>11776</v>
          </cell>
          <cell r="C1654" t="str">
            <v>PN Mapping</v>
          </cell>
          <cell r="D1654" t="str">
            <v>A</v>
          </cell>
          <cell r="E1654" t="str">
            <v>ENGMPO</v>
          </cell>
          <cell r="F1654" t="str">
            <v>HRS</v>
          </cell>
          <cell r="G1654">
            <v>73.83</v>
          </cell>
        </row>
        <row r="1655">
          <cell r="B1655" t="str">
            <v>11770</v>
          </cell>
          <cell r="C1655" t="str">
            <v>PN Meter Reading</v>
          </cell>
          <cell r="D1655" t="str">
            <v>A</v>
          </cell>
          <cell r="E1655" t="str">
            <v>METER</v>
          </cell>
          <cell r="F1655" t="str">
            <v>HRS</v>
          </cell>
          <cell r="G1655">
            <v>59.29</v>
          </cell>
        </row>
        <row r="1656">
          <cell r="B1656" t="str">
            <v>11770</v>
          </cell>
          <cell r="C1656" t="str">
            <v>PN Meter Reading</v>
          </cell>
          <cell r="D1656" t="str">
            <v>A</v>
          </cell>
          <cell r="E1656" t="str">
            <v>MTRDT</v>
          </cell>
          <cell r="F1656" t="str">
            <v>HRS</v>
          </cell>
          <cell r="G1656">
            <v>59.29</v>
          </cell>
        </row>
        <row r="1657">
          <cell r="B1657" t="str">
            <v>11770</v>
          </cell>
          <cell r="C1657" t="str">
            <v>PN Meter Reading</v>
          </cell>
          <cell r="D1657" t="str">
            <v>A</v>
          </cell>
          <cell r="E1657" t="str">
            <v>MTROT</v>
          </cell>
          <cell r="F1657" t="str">
            <v>HRS</v>
          </cell>
          <cell r="G1657">
            <v>59.29</v>
          </cell>
        </row>
        <row r="1658">
          <cell r="B1658" t="str">
            <v>11777</v>
          </cell>
          <cell r="C1658" t="str">
            <v>PN Service Planning</v>
          </cell>
          <cell r="D1658" t="str">
            <v>A</v>
          </cell>
          <cell r="E1658" t="str">
            <v>MANAGE</v>
          </cell>
          <cell r="F1658" t="str">
            <v>HRS</v>
          </cell>
          <cell r="G1658">
            <v>156.59</v>
          </cell>
        </row>
        <row r="1659">
          <cell r="B1659" t="str">
            <v>11777</v>
          </cell>
          <cell r="C1659" t="str">
            <v>PN Service Planning</v>
          </cell>
          <cell r="D1659" t="str">
            <v>A</v>
          </cell>
          <cell r="E1659" t="str">
            <v>MGMTOT</v>
          </cell>
          <cell r="F1659" t="str">
            <v>HRS</v>
          </cell>
          <cell r="G1659">
            <v>156.59</v>
          </cell>
        </row>
        <row r="1660">
          <cell r="B1660" t="str">
            <v>11566</v>
          </cell>
          <cell r="C1660" t="str">
            <v>Power Gen Senior Director</v>
          </cell>
          <cell r="D1660" t="str">
            <v>D</v>
          </cell>
          <cell r="E1660" t="str">
            <v>MANAGE</v>
          </cell>
          <cell r="F1660" t="str">
            <v>HRS</v>
          </cell>
          <cell r="G1660">
            <v>131.19</v>
          </cell>
        </row>
        <row r="1661">
          <cell r="B1661" t="str">
            <v>10405</v>
          </cell>
          <cell r="C1661" t="str">
            <v>President &amp; CEO - PG&amp;E Utility Co</v>
          </cell>
          <cell r="D1661" t="str">
            <v>B</v>
          </cell>
          <cell r="E1661" t="str">
            <v>ADMIN</v>
          </cell>
          <cell r="F1661" t="str">
            <v>HRS</v>
          </cell>
          <cell r="G1661">
            <v>233.58</v>
          </cell>
        </row>
        <row r="1662">
          <cell r="B1662" t="str">
            <v>10251</v>
          </cell>
          <cell r="C1662" t="str">
            <v>Product Management</v>
          </cell>
          <cell r="D1662" t="str">
            <v>B</v>
          </cell>
          <cell r="E1662" t="str">
            <v>MKTSVC</v>
          </cell>
          <cell r="F1662" t="str">
            <v>HRS</v>
          </cell>
          <cell r="G1662">
            <v>98.19</v>
          </cell>
        </row>
        <row r="1663">
          <cell r="B1663" t="str">
            <v>12566</v>
          </cell>
          <cell r="C1663" t="str">
            <v>Professional Staffing</v>
          </cell>
          <cell r="D1663" t="str">
            <v>B</v>
          </cell>
          <cell r="E1663" t="str">
            <v>ADMIN</v>
          </cell>
          <cell r="F1663" t="str">
            <v>HRS</v>
          </cell>
          <cell r="G1663">
            <v>77.52</v>
          </cell>
        </row>
        <row r="1664">
          <cell r="B1664" t="str">
            <v>12921</v>
          </cell>
          <cell r="C1664" t="str">
            <v>Project &amp; Technical Support Lead Directo</v>
          </cell>
          <cell r="D1664" t="str">
            <v>D</v>
          </cell>
          <cell r="E1664" t="str">
            <v>MANAGE</v>
          </cell>
          <cell r="F1664" t="str">
            <v>HRS</v>
          </cell>
          <cell r="G1664">
            <v>149.43</v>
          </cell>
        </row>
        <row r="1665">
          <cell r="B1665" t="str">
            <v>12696</v>
          </cell>
          <cell r="C1665" t="str">
            <v>Project Controls</v>
          </cell>
          <cell r="D1665" t="str">
            <v>A</v>
          </cell>
          <cell r="E1665" t="str">
            <v>ANLYST</v>
          </cell>
          <cell r="F1665" t="str">
            <v>HRS</v>
          </cell>
          <cell r="G1665">
            <v>92.85</v>
          </cell>
        </row>
        <row r="1666">
          <cell r="B1666" t="str">
            <v>12340</v>
          </cell>
          <cell r="C1666" t="str">
            <v>Project Engineering</v>
          </cell>
          <cell r="D1666" t="str">
            <v>A</v>
          </cell>
          <cell r="E1666" t="str">
            <v>ADMIN</v>
          </cell>
          <cell r="F1666" t="str">
            <v>HRS</v>
          </cell>
          <cell r="G1666">
            <v>86.92</v>
          </cell>
        </row>
        <row r="1667">
          <cell r="B1667" t="str">
            <v>12340</v>
          </cell>
          <cell r="C1667" t="str">
            <v>Project Engineering</v>
          </cell>
          <cell r="D1667" t="str">
            <v>A</v>
          </cell>
          <cell r="E1667" t="str">
            <v>CIVDGN</v>
          </cell>
          <cell r="F1667" t="str">
            <v>HRS</v>
          </cell>
          <cell r="G1667">
            <v>86.91</v>
          </cell>
        </row>
        <row r="1668">
          <cell r="B1668" t="str">
            <v>12340</v>
          </cell>
          <cell r="C1668" t="str">
            <v>Project Engineering</v>
          </cell>
          <cell r="D1668" t="str">
            <v>A</v>
          </cell>
          <cell r="E1668" t="str">
            <v>CIVDGO</v>
          </cell>
          <cell r="F1668" t="str">
            <v>HRS</v>
          </cell>
          <cell r="G1668">
            <v>86.92</v>
          </cell>
        </row>
        <row r="1669">
          <cell r="B1669" t="str">
            <v>12340</v>
          </cell>
          <cell r="C1669" t="str">
            <v>Project Engineering</v>
          </cell>
          <cell r="D1669" t="str">
            <v>A</v>
          </cell>
          <cell r="E1669" t="str">
            <v>CIVENG</v>
          </cell>
          <cell r="F1669" t="str">
            <v>HRS</v>
          </cell>
          <cell r="G1669">
            <v>86.92</v>
          </cell>
        </row>
        <row r="1670">
          <cell r="B1670" t="str">
            <v>12340</v>
          </cell>
          <cell r="C1670" t="str">
            <v>Project Engineering</v>
          </cell>
          <cell r="D1670" t="str">
            <v>A</v>
          </cell>
          <cell r="E1670" t="str">
            <v>LINENG</v>
          </cell>
          <cell r="F1670" t="str">
            <v>HRS</v>
          </cell>
          <cell r="G1670">
            <v>86.92</v>
          </cell>
        </row>
        <row r="1671">
          <cell r="B1671" t="str">
            <v>12340</v>
          </cell>
          <cell r="C1671" t="str">
            <v>Project Engineering</v>
          </cell>
          <cell r="D1671" t="str">
            <v>A</v>
          </cell>
          <cell r="E1671" t="str">
            <v>MO</v>
          </cell>
          <cell r="F1671" t="str">
            <v>HRS</v>
          </cell>
          <cell r="G1671">
            <v>86.92</v>
          </cell>
        </row>
        <row r="1672">
          <cell r="B1672" t="str">
            <v>12340</v>
          </cell>
          <cell r="C1672" t="str">
            <v>Project Engineering</v>
          </cell>
          <cell r="D1672" t="str">
            <v>A</v>
          </cell>
          <cell r="E1672" t="str">
            <v>SUBENG</v>
          </cell>
          <cell r="F1672" t="str">
            <v>HRS</v>
          </cell>
          <cell r="G1672">
            <v>86.92</v>
          </cell>
        </row>
        <row r="1673">
          <cell r="B1673" t="str">
            <v>12712</v>
          </cell>
          <cell r="C1673" t="str">
            <v>Project Management - T&amp;D</v>
          </cell>
          <cell r="D1673" t="str">
            <v>A</v>
          </cell>
          <cell r="E1673" t="str">
            <v>PRJMGT</v>
          </cell>
          <cell r="F1673" t="str">
            <v>HRS</v>
          </cell>
          <cell r="G1673">
            <v>126.06</v>
          </cell>
        </row>
        <row r="1674">
          <cell r="B1674" t="str">
            <v>13544</v>
          </cell>
          <cell r="C1674" t="str">
            <v>Project Management Director</v>
          </cell>
          <cell r="D1674" t="str">
            <v>D</v>
          </cell>
          <cell r="E1674" t="str">
            <v>MANAGE</v>
          </cell>
          <cell r="F1674" t="str">
            <v>HRS</v>
          </cell>
          <cell r="G1674">
            <v>182.68</v>
          </cell>
        </row>
        <row r="1675">
          <cell r="B1675" t="str">
            <v>10884</v>
          </cell>
          <cell r="C1675" t="str">
            <v>Project Management-GT&amp;D</v>
          </cell>
          <cell r="D1675" t="str">
            <v>A</v>
          </cell>
          <cell r="E1675" t="str">
            <v>PRJMGT</v>
          </cell>
          <cell r="F1675" t="str">
            <v>HRS</v>
          </cell>
          <cell r="G1675">
            <v>100.82</v>
          </cell>
        </row>
        <row r="1676">
          <cell r="B1676" t="str">
            <v>10884</v>
          </cell>
          <cell r="C1676" t="str">
            <v>Project Management-GT&amp;D</v>
          </cell>
          <cell r="D1676" t="str">
            <v>A</v>
          </cell>
          <cell r="E1676" t="str">
            <v>PRJMOT</v>
          </cell>
          <cell r="F1676" t="str">
            <v>HRS</v>
          </cell>
          <cell r="G1676">
            <v>100.82</v>
          </cell>
        </row>
        <row r="1677">
          <cell r="B1677" t="str">
            <v>13606</v>
          </cell>
          <cell r="C1677" t="str">
            <v>Project Services</v>
          </cell>
          <cell r="D1677" t="str">
            <v>E</v>
          </cell>
          <cell r="E1677" t="str">
            <v>BASRAS</v>
          </cell>
          <cell r="F1677" t="str">
            <v>HRS</v>
          </cell>
          <cell r="G1677">
            <v>110.1</v>
          </cell>
        </row>
        <row r="1678">
          <cell r="B1678" t="str">
            <v>13606</v>
          </cell>
          <cell r="C1678" t="str">
            <v>Project Services</v>
          </cell>
          <cell r="D1678" t="str">
            <v>E</v>
          </cell>
          <cell r="E1678" t="str">
            <v>MSCCTS</v>
          </cell>
          <cell r="F1678" t="str">
            <v>HRS</v>
          </cell>
          <cell r="G1678">
            <v>110.1</v>
          </cell>
        </row>
        <row r="1679">
          <cell r="B1679" t="str">
            <v>13606</v>
          </cell>
          <cell r="C1679" t="str">
            <v>Project Services</v>
          </cell>
          <cell r="D1679" t="str">
            <v>E</v>
          </cell>
          <cell r="E1679" t="str">
            <v>PRJMGT</v>
          </cell>
          <cell r="F1679" t="str">
            <v>HRS</v>
          </cell>
          <cell r="G1679">
            <v>110.1</v>
          </cell>
        </row>
        <row r="1680">
          <cell r="B1680" t="str">
            <v>13606</v>
          </cell>
          <cell r="C1680" t="str">
            <v>Project Services</v>
          </cell>
          <cell r="D1680" t="str">
            <v>E</v>
          </cell>
          <cell r="E1680" t="str">
            <v>SAFEGR</v>
          </cell>
          <cell r="F1680" t="str">
            <v>HRS</v>
          </cell>
          <cell r="G1680">
            <v>110.1</v>
          </cell>
        </row>
        <row r="1681">
          <cell r="B1681" t="str">
            <v>12691</v>
          </cell>
          <cell r="C1681" t="str">
            <v>Projects, Engr &amp; Const Director</v>
          </cell>
          <cell r="D1681" t="str">
            <v>D</v>
          </cell>
          <cell r="E1681" t="str">
            <v>MANAGE</v>
          </cell>
          <cell r="F1681" t="str">
            <v>HRS</v>
          </cell>
          <cell r="G1681">
            <v>218.59</v>
          </cell>
        </row>
        <row r="1682">
          <cell r="B1682" t="str">
            <v>12807</v>
          </cell>
          <cell r="C1682" t="str">
            <v>Purchasing Administrative Support</v>
          </cell>
          <cell r="D1682" t="str">
            <v>G</v>
          </cell>
          <cell r="E1682" t="str">
            <v>ADMIN</v>
          </cell>
          <cell r="F1682" t="str">
            <v>HRS</v>
          </cell>
          <cell r="G1682">
            <v>59.48</v>
          </cell>
        </row>
        <row r="1683">
          <cell r="B1683" t="str">
            <v>11323</v>
          </cell>
          <cell r="C1683" t="str">
            <v>Purchasing Commodities</v>
          </cell>
          <cell r="D1683" t="str">
            <v>H</v>
          </cell>
          <cell r="E1683" t="str">
            <v>MATLSV</v>
          </cell>
          <cell r="F1683" t="str">
            <v>HRS</v>
          </cell>
          <cell r="G1683">
            <v>90.87</v>
          </cell>
        </row>
        <row r="1684">
          <cell r="B1684" t="str">
            <v>11672</v>
          </cell>
          <cell r="C1684" t="str">
            <v>Purchasing Contract Services</v>
          </cell>
          <cell r="D1684" t="str">
            <v>B</v>
          </cell>
          <cell r="E1684" t="str">
            <v>PROCRE</v>
          </cell>
          <cell r="F1684" t="str">
            <v>HRS</v>
          </cell>
          <cell r="G1684">
            <v>59.01</v>
          </cell>
        </row>
        <row r="1685">
          <cell r="B1685" t="str">
            <v>11470</v>
          </cell>
          <cell r="C1685" t="str">
            <v>Purchasing Immediate Office</v>
          </cell>
          <cell r="D1685" t="str">
            <v>G</v>
          </cell>
          <cell r="E1685" t="str">
            <v>ADMIN</v>
          </cell>
          <cell r="F1685" t="str">
            <v>HRS</v>
          </cell>
          <cell r="G1685">
            <v>374.6</v>
          </cell>
        </row>
        <row r="1686">
          <cell r="B1686" t="str">
            <v>11319</v>
          </cell>
          <cell r="C1686" t="str">
            <v>Purchasing IT Services</v>
          </cell>
          <cell r="D1686" t="str">
            <v>B</v>
          </cell>
          <cell r="E1686" t="str">
            <v>PROCRE</v>
          </cell>
          <cell r="F1686" t="str">
            <v>HRS</v>
          </cell>
          <cell r="G1686">
            <v>82.16</v>
          </cell>
        </row>
        <row r="1687">
          <cell r="B1687" t="str">
            <v>10422</v>
          </cell>
          <cell r="C1687" t="str">
            <v>Records Center</v>
          </cell>
          <cell r="D1687" t="str">
            <v>B</v>
          </cell>
          <cell r="E1687" t="str">
            <v>RCDMGT</v>
          </cell>
          <cell r="F1687" t="str">
            <v>HRS</v>
          </cell>
          <cell r="G1687">
            <v>128.59</v>
          </cell>
        </row>
        <row r="1688">
          <cell r="B1688" t="str">
            <v>12598</v>
          </cell>
          <cell r="C1688" t="str">
            <v>Reg &amp; Fin Business Requirements</v>
          </cell>
          <cell r="D1688" t="str">
            <v>A</v>
          </cell>
          <cell r="E1688" t="str">
            <v>CSBCOT</v>
          </cell>
          <cell r="F1688" t="str">
            <v>HRS</v>
          </cell>
          <cell r="G1688">
            <v>87.53</v>
          </cell>
        </row>
        <row r="1689">
          <cell r="B1689" t="str">
            <v>12598</v>
          </cell>
          <cell r="C1689" t="str">
            <v>Reg &amp; Fin Business Requirements</v>
          </cell>
          <cell r="D1689" t="str">
            <v>A</v>
          </cell>
          <cell r="E1689" t="str">
            <v>CUSTBC</v>
          </cell>
          <cell r="F1689" t="str">
            <v>HRS</v>
          </cell>
          <cell r="G1689">
            <v>87.56</v>
          </cell>
        </row>
        <row r="1690">
          <cell r="B1690" t="str">
            <v>12709</v>
          </cell>
          <cell r="C1690" t="str">
            <v>Reg. Rel. Rotation Program</v>
          </cell>
          <cell r="D1690" t="str">
            <v>B</v>
          </cell>
          <cell r="E1690" t="str">
            <v>REGSVC</v>
          </cell>
          <cell r="F1690" t="str">
            <v>HRS</v>
          </cell>
          <cell r="G1690">
            <v>41.21</v>
          </cell>
        </row>
        <row r="1691">
          <cell r="B1691" t="str">
            <v>10407</v>
          </cell>
          <cell r="C1691" t="str">
            <v>Regulatory Relations Department</v>
          </cell>
          <cell r="D1691" t="str">
            <v>B</v>
          </cell>
          <cell r="E1691" t="str">
            <v>REGSVC</v>
          </cell>
          <cell r="F1691" t="str">
            <v>HRS</v>
          </cell>
          <cell r="G1691">
            <v>129.74</v>
          </cell>
        </row>
        <row r="1692">
          <cell r="B1692" t="str">
            <v>12741</v>
          </cell>
          <cell r="C1692" t="str">
            <v>Regulatory Strategy and Analysis</v>
          </cell>
          <cell r="D1692" t="str">
            <v>B</v>
          </cell>
          <cell r="E1692" t="str">
            <v>REGSVC</v>
          </cell>
          <cell r="F1692" t="str">
            <v>HRS</v>
          </cell>
          <cell r="G1692">
            <v>127.42</v>
          </cell>
        </row>
        <row r="1693">
          <cell r="B1693" t="str">
            <v>12631</v>
          </cell>
          <cell r="C1693" t="str">
            <v>Reprographics -- Office Equipment</v>
          </cell>
          <cell r="D1693" t="str">
            <v>E</v>
          </cell>
          <cell r="E1693" t="str">
            <v>OFFEQP</v>
          </cell>
          <cell r="F1693" t="str">
            <v>USD</v>
          </cell>
          <cell r="G1693">
            <v>1</v>
          </cell>
        </row>
        <row r="1694">
          <cell r="B1694" t="str">
            <v>10367</v>
          </cell>
          <cell r="C1694" t="str">
            <v>Reprographics Service Center</v>
          </cell>
          <cell r="D1694" t="str">
            <v>E</v>
          </cell>
          <cell r="E1694" t="str">
            <v>REPSVC</v>
          </cell>
          <cell r="F1694" t="str">
            <v>HRS</v>
          </cell>
          <cell r="G1694">
            <v>72.14</v>
          </cell>
        </row>
        <row r="1695">
          <cell r="B1695" t="str">
            <v>11706</v>
          </cell>
          <cell r="C1695" t="str">
            <v>Reprographics Services</v>
          </cell>
          <cell r="D1695" t="str">
            <v>E</v>
          </cell>
          <cell r="E1695" t="str">
            <v>BUSCRD</v>
          </cell>
          <cell r="F1695" t="str">
            <v>BX</v>
          </cell>
          <cell r="G1695">
            <v>11.05</v>
          </cell>
        </row>
        <row r="1696">
          <cell r="B1696" t="str">
            <v>11706</v>
          </cell>
          <cell r="C1696" t="str">
            <v>Reprographics Services</v>
          </cell>
          <cell r="D1696" t="str">
            <v>E</v>
          </cell>
          <cell r="E1696" t="str">
            <v>LTRHED</v>
          </cell>
          <cell r="F1696" t="str">
            <v>UN</v>
          </cell>
          <cell r="G1696">
            <v>18.06</v>
          </cell>
        </row>
        <row r="1697">
          <cell r="B1697" t="str">
            <v>11706</v>
          </cell>
          <cell r="C1697" t="str">
            <v>Reprographics Services</v>
          </cell>
          <cell r="D1697" t="str">
            <v>E</v>
          </cell>
          <cell r="E1697" t="str">
            <v>NOTPAD</v>
          </cell>
          <cell r="F1697" t="str">
            <v>UN</v>
          </cell>
          <cell r="G1697">
            <v>4.66</v>
          </cell>
        </row>
        <row r="1698">
          <cell r="B1698" t="str">
            <v>11706</v>
          </cell>
          <cell r="C1698" t="str">
            <v>Reprographics Services</v>
          </cell>
          <cell r="D1698" t="str">
            <v>E</v>
          </cell>
          <cell r="E1698" t="str">
            <v>REPROG</v>
          </cell>
          <cell r="F1698" t="str">
            <v>UN</v>
          </cell>
          <cell r="G1698">
            <v>1</v>
          </cell>
        </row>
        <row r="1699">
          <cell r="B1699" t="str">
            <v>10469</v>
          </cell>
          <cell r="C1699" t="str">
            <v>requested by Sandra Mangrum</v>
          </cell>
          <cell r="D1699" t="str">
            <v>A</v>
          </cell>
          <cell r="E1699" t="str">
            <v>MO</v>
          </cell>
          <cell r="F1699" t="str">
            <v>HRS</v>
          </cell>
        </row>
        <row r="1700">
          <cell r="B1700" t="str">
            <v>10469</v>
          </cell>
          <cell r="C1700" t="str">
            <v>requested by Sandra Mangrum</v>
          </cell>
          <cell r="D1700" t="str">
            <v>A</v>
          </cell>
          <cell r="E1700" t="str">
            <v>MO-DT</v>
          </cell>
          <cell r="F1700" t="str">
            <v>HRS</v>
          </cell>
        </row>
        <row r="1701">
          <cell r="B1701" t="str">
            <v>10469</v>
          </cell>
          <cell r="C1701" t="str">
            <v>requested by Sandra Mangrum</v>
          </cell>
          <cell r="D1701" t="str">
            <v>A</v>
          </cell>
          <cell r="E1701" t="str">
            <v>MO-OT</v>
          </cell>
          <cell r="F1701" t="str">
            <v>HRS</v>
          </cell>
        </row>
        <row r="1702">
          <cell r="B1702" t="str">
            <v>12888</v>
          </cell>
          <cell r="C1702" t="str">
            <v>Resource Development Policy</v>
          </cell>
          <cell r="D1702" t="str">
            <v>B</v>
          </cell>
          <cell r="E1702" t="str">
            <v>MANAGE</v>
          </cell>
          <cell r="F1702" t="str">
            <v>HRS</v>
          </cell>
          <cell r="G1702">
            <v>92.2</v>
          </cell>
        </row>
        <row r="1703">
          <cell r="B1703" t="str">
            <v>10228</v>
          </cell>
          <cell r="C1703" t="str">
            <v>Rio Vista</v>
          </cell>
          <cell r="D1703" t="str">
            <v>A</v>
          </cell>
          <cell r="E1703" t="str">
            <v>MO</v>
          </cell>
          <cell r="F1703" t="str">
            <v>HRS</v>
          </cell>
          <cell r="G1703">
            <v>112.72</v>
          </cell>
        </row>
        <row r="1704">
          <cell r="B1704" t="str">
            <v>10228</v>
          </cell>
          <cell r="C1704" t="str">
            <v>Rio Vista</v>
          </cell>
          <cell r="D1704" t="str">
            <v>A</v>
          </cell>
          <cell r="E1704" t="str">
            <v>MO-DT</v>
          </cell>
          <cell r="F1704" t="str">
            <v>HRS</v>
          </cell>
          <cell r="G1704">
            <v>112.72</v>
          </cell>
        </row>
        <row r="1705">
          <cell r="B1705" t="str">
            <v>10228</v>
          </cell>
          <cell r="C1705" t="str">
            <v>Rio Vista</v>
          </cell>
          <cell r="D1705" t="str">
            <v>A</v>
          </cell>
          <cell r="E1705" t="str">
            <v>MO-OT</v>
          </cell>
          <cell r="F1705" t="str">
            <v>HRS</v>
          </cell>
          <cell r="G1705">
            <v>112.72</v>
          </cell>
        </row>
        <row r="1706">
          <cell r="B1706" t="str">
            <v>12825</v>
          </cell>
          <cell r="C1706" t="str">
            <v>Risk Analysis &amp; Control</v>
          </cell>
          <cell r="D1706" t="str">
            <v>B</v>
          </cell>
          <cell r="E1706" t="str">
            <v>PRJMGT</v>
          </cell>
          <cell r="F1706" t="str">
            <v>HRS</v>
          </cell>
          <cell r="G1706">
            <v>103.55</v>
          </cell>
        </row>
        <row r="1707">
          <cell r="B1707" t="str">
            <v>11597</v>
          </cell>
          <cell r="C1707" t="str">
            <v>Rock Creek Generation Supervisor</v>
          </cell>
          <cell r="D1707" t="str">
            <v>A</v>
          </cell>
          <cell r="E1707" t="str">
            <v>PWRPRD</v>
          </cell>
          <cell r="F1707" t="str">
            <v>HRS</v>
          </cell>
          <cell r="G1707">
            <v>102.54</v>
          </cell>
        </row>
        <row r="1708">
          <cell r="B1708" t="str">
            <v>10505</v>
          </cell>
          <cell r="C1708" t="str">
            <v>Round Mountain Control Center</v>
          </cell>
          <cell r="D1708" t="str">
            <v>A</v>
          </cell>
          <cell r="E1708" t="str">
            <v>SWTCHO</v>
          </cell>
          <cell r="F1708" t="str">
            <v>HRS</v>
          </cell>
          <cell r="G1708">
            <v>88.85</v>
          </cell>
        </row>
        <row r="1709">
          <cell r="B1709" t="str">
            <v>10505</v>
          </cell>
          <cell r="C1709" t="str">
            <v>Round Mountain Control Center</v>
          </cell>
          <cell r="D1709" t="str">
            <v>A</v>
          </cell>
          <cell r="E1709" t="str">
            <v>SWTODT</v>
          </cell>
          <cell r="F1709" t="str">
            <v>HRS</v>
          </cell>
          <cell r="G1709">
            <v>88.85</v>
          </cell>
        </row>
        <row r="1710">
          <cell r="B1710" t="str">
            <v>10505</v>
          </cell>
          <cell r="C1710" t="str">
            <v>Round Mountain Control Center</v>
          </cell>
          <cell r="D1710" t="str">
            <v>A</v>
          </cell>
          <cell r="E1710" t="str">
            <v>SWTOOT</v>
          </cell>
          <cell r="F1710" t="str">
            <v>HRS</v>
          </cell>
          <cell r="G1710">
            <v>88.85</v>
          </cell>
        </row>
        <row r="1711">
          <cell r="B1711" t="str">
            <v>11173</v>
          </cell>
          <cell r="C1711" t="str">
            <v>RSIM - Pole Test &amp; Treat Planning</v>
          </cell>
          <cell r="D1711" t="str">
            <v>D</v>
          </cell>
          <cell r="E1711" t="str">
            <v>PRJMGT</v>
          </cell>
          <cell r="F1711" t="str">
            <v>HRS</v>
          </cell>
          <cell r="G1711">
            <v>108.76</v>
          </cell>
        </row>
        <row r="1712">
          <cell r="B1712" t="str">
            <v>11140</v>
          </cell>
          <cell r="C1712" t="str">
            <v>RSIM - Vegetation Management</v>
          </cell>
          <cell r="D1712" t="str">
            <v>A</v>
          </cell>
          <cell r="E1712" t="str">
            <v>VEGMGT</v>
          </cell>
          <cell r="F1712" t="str">
            <v>HRS</v>
          </cell>
          <cell r="G1712">
            <v>119.35</v>
          </cell>
        </row>
        <row r="1713">
          <cell r="B1713" t="str">
            <v>12749</v>
          </cell>
          <cell r="C1713" t="str">
            <v>RSS &amp; Customer Data</v>
          </cell>
          <cell r="D1713" t="str">
            <v>A</v>
          </cell>
          <cell r="E1713" t="str">
            <v>CSBCOT</v>
          </cell>
          <cell r="F1713" t="str">
            <v>HRS</v>
          </cell>
          <cell r="G1713">
            <v>74.62</v>
          </cell>
        </row>
        <row r="1714">
          <cell r="B1714" t="str">
            <v>12749</v>
          </cell>
          <cell r="C1714" t="str">
            <v>RSS &amp; Customer Data</v>
          </cell>
          <cell r="D1714" t="str">
            <v>A</v>
          </cell>
          <cell r="E1714" t="str">
            <v>CUSTBC</v>
          </cell>
          <cell r="F1714" t="str">
            <v>HRS</v>
          </cell>
          <cell r="G1714">
            <v>74.64</v>
          </cell>
        </row>
        <row r="1715">
          <cell r="B1715" t="str">
            <v>11812</v>
          </cell>
          <cell r="C1715" t="str">
            <v>Russian River Control Center</v>
          </cell>
          <cell r="D1715" t="str">
            <v>A</v>
          </cell>
          <cell r="E1715" t="str">
            <v>MO</v>
          </cell>
          <cell r="F1715" t="str">
            <v>HRS</v>
          </cell>
          <cell r="G1715">
            <v>89.01</v>
          </cell>
        </row>
        <row r="1716">
          <cell r="B1716" t="str">
            <v>11812</v>
          </cell>
          <cell r="C1716" t="str">
            <v>Russian River Control Center</v>
          </cell>
          <cell r="D1716" t="str">
            <v>A</v>
          </cell>
          <cell r="E1716" t="str">
            <v>MO-DT</v>
          </cell>
          <cell r="F1716" t="str">
            <v>HRS</v>
          </cell>
          <cell r="G1716">
            <v>89.01</v>
          </cell>
        </row>
        <row r="1717">
          <cell r="B1717" t="str">
            <v>11812</v>
          </cell>
          <cell r="C1717" t="str">
            <v>Russian River Control Center</v>
          </cell>
          <cell r="D1717" t="str">
            <v>A</v>
          </cell>
          <cell r="E1717" t="str">
            <v>MO-OT</v>
          </cell>
          <cell r="F1717" t="str">
            <v>HRS</v>
          </cell>
          <cell r="G1717">
            <v>89.01</v>
          </cell>
        </row>
        <row r="1718">
          <cell r="B1718" t="str">
            <v>12163</v>
          </cell>
          <cell r="C1718" t="str">
            <v>SA Electric Construction</v>
          </cell>
          <cell r="D1718" t="str">
            <v>A</v>
          </cell>
          <cell r="E1718" t="str">
            <v>CNSTDT</v>
          </cell>
          <cell r="F1718" t="str">
            <v>HRS</v>
          </cell>
          <cell r="G1718">
            <v>127.36</v>
          </cell>
        </row>
        <row r="1719">
          <cell r="B1719" t="str">
            <v>12163</v>
          </cell>
          <cell r="C1719" t="str">
            <v>SA Electric Construction</v>
          </cell>
          <cell r="D1719" t="str">
            <v>A</v>
          </cell>
          <cell r="E1719" t="str">
            <v>CNSTOT</v>
          </cell>
          <cell r="F1719" t="str">
            <v>HRS</v>
          </cell>
          <cell r="G1719">
            <v>127.36</v>
          </cell>
        </row>
        <row r="1720">
          <cell r="B1720" t="str">
            <v>12163</v>
          </cell>
          <cell r="C1720" t="str">
            <v>SA Electric Construction</v>
          </cell>
          <cell r="D1720" t="str">
            <v>A</v>
          </cell>
          <cell r="E1720" t="str">
            <v>CONSTR</v>
          </cell>
          <cell r="F1720" t="str">
            <v>HRS</v>
          </cell>
          <cell r="G1720">
            <v>127.36</v>
          </cell>
        </row>
        <row r="1721">
          <cell r="B1721" t="str">
            <v>12166</v>
          </cell>
          <cell r="C1721" t="str">
            <v>SA Electric Field Services</v>
          </cell>
          <cell r="D1721" t="str">
            <v>A</v>
          </cell>
          <cell r="E1721" t="str">
            <v>FLDSDT</v>
          </cell>
          <cell r="F1721" t="str">
            <v>HRS</v>
          </cell>
          <cell r="G1721">
            <v>124.49</v>
          </cell>
        </row>
        <row r="1722">
          <cell r="B1722" t="str">
            <v>12166</v>
          </cell>
          <cell r="C1722" t="str">
            <v>SA Electric Field Services</v>
          </cell>
          <cell r="D1722" t="str">
            <v>A</v>
          </cell>
          <cell r="E1722" t="str">
            <v>FLDSOT</v>
          </cell>
          <cell r="F1722" t="str">
            <v>HRS</v>
          </cell>
          <cell r="G1722">
            <v>124.49</v>
          </cell>
        </row>
        <row r="1723">
          <cell r="B1723" t="str">
            <v>12166</v>
          </cell>
          <cell r="C1723" t="str">
            <v>SA Electric Field Services</v>
          </cell>
          <cell r="D1723" t="str">
            <v>A</v>
          </cell>
          <cell r="E1723" t="str">
            <v>FLDSVC</v>
          </cell>
          <cell r="F1723" t="str">
            <v>HRS</v>
          </cell>
          <cell r="G1723">
            <v>124.49</v>
          </cell>
        </row>
        <row r="1724">
          <cell r="B1724" t="str">
            <v>12153</v>
          </cell>
          <cell r="C1724" t="str">
            <v>SA Estimating</v>
          </cell>
          <cell r="D1724" t="str">
            <v>A</v>
          </cell>
          <cell r="E1724" t="str">
            <v>EEST</v>
          </cell>
          <cell r="F1724" t="str">
            <v>HRS</v>
          </cell>
          <cell r="G1724">
            <v>100.32</v>
          </cell>
        </row>
        <row r="1725">
          <cell r="B1725" t="str">
            <v>12153</v>
          </cell>
          <cell r="C1725" t="str">
            <v>SA Estimating</v>
          </cell>
          <cell r="D1725" t="str">
            <v>A</v>
          </cell>
          <cell r="E1725" t="str">
            <v>EESTDT</v>
          </cell>
          <cell r="F1725" t="str">
            <v>HRS</v>
          </cell>
          <cell r="G1725">
            <v>100.32</v>
          </cell>
        </row>
        <row r="1726">
          <cell r="B1726" t="str">
            <v>12153</v>
          </cell>
          <cell r="C1726" t="str">
            <v>SA Estimating</v>
          </cell>
          <cell r="D1726" t="str">
            <v>A</v>
          </cell>
          <cell r="E1726" t="str">
            <v>EESTOT</v>
          </cell>
          <cell r="F1726" t="str">
            <v>HRS</v>
          </cell>
          <cell r="G1726">
            <v>100.32</v>
          </cell>
        </row>
        <row r="1727">
          <cell r="B1727" t="str">
            <v>12153</v>
          </cell>
          <cell r="C1727" t="str">
            <v>SA Estimating</v>
          </cell>
          <cell r="D1727" t="str">
            <v>A</v>
          </cell>
          <cell r="E1727" t="str">
            <v>GEST</v>
          </cell>
          <cell r="F1727" t="str">
            <v>HRS</v>
          </cell>
          <cell r="G1727">
            <v>100.32</v>
          </cell>
        </row>
        <row r="1728">
          <cell r="B1728" t="str">
            <v>12153</v>
          </cell>
          <cell r="C1728" t="str">
            <v>SA Estimating</v>
          </cell>
          <cell r="D1728" t="str">
            <v>A</v>
          </cell>
          <cell r="E1728" t="str">
            <v>GESTDT</v>
          </cell>
          <cell r="F1728" t="str">
            <v>HRS</v>
          </cell>
          <cell r="G1728">
            <v>100.32</v>
          </cell>
        </row>
        <row r="1729">
          <cell r="B1729" t="str">
            <v>12153</v>
          </cell>
          <cell r="C1729" t="str">
            <v>SA Estimating</v>
          </cell>
          <cell r="D1729" t="str">
            <v>A</v>
          </cell>
          <cell r="E1729" t="str">
            <v>GESTOT</v>
          </cell>
          <cell r="F1729" t="str">
            <v>HRS</v>
          </cell>
          <cell r="G1729">
            <v>100.32</v>
          </cell>
        </row>
        <row r="1730">
          <cell r="B1730" t="str">
            <v>12150</v>
          </cell>
          <cell r="C1730" t="str">
            <v>SA Gas Construction</v>
          </cell>
          <cell r="D1730" t="str">
            <v>A</v>
          </cell>
          <cell r="E1730" t="str">
            <v>CNSTDT</v>
          </cell>
          <cell r="F1730" t="str">
            <v>HRS</v>
          </cell>
          <cell r="G1730">
            <v>101.21</v>
          </cell>
        </row>
        <row r="1731">
          <cell r="B1731" t="str">
            <v>12150</v>
          </cell>
          <cell r="C1731" t="str">
            <v>SA Gas Construction</v>
          </cell>
          <cell r="D1731" t="str">
            <v>A</v>
          </cell>
          <cell r="E1731" t="str">
            <v>CNSTOT</v>
          </cell>
          <cell r="F1731" t="str">
            <v>HRS</v>
          </cell>
          <cell r="G1731">
            <v>101.21</v>
          </cell>
        </row>
        <row r="1732">
          <cell r="B1732" t="str">
            <v>12150</v>
          </cell>
          <cell r="C1732" t="str">
            <v>SA Gas Construction</v>
          </cell>
          <cell r="D1732" t="str">
            <v>A</v>
          </cell>
          <cell r="E1732" t="str">
            <v>CONSTR</v>
          </cell>
          <cell r="F1732" t="str">
            <v>HRS</v>
          </cell>
          <cell r="G1732">
            <v>101.21</v>
          </cell>
        </row>
        <row r="1733">
          <cell r="B1733" t="str">
            <v>12147</v>
          </cell>
          <cell r="C1733" t="str">
            <v>SA Gas Field Services</v>
          </cell>
          <cell r="D1733" t="str">
            <v>A</v>
          </cell>
          <cell r="E1733" t="str">
            <v>FLDSDT</v>
          </cell>
          <cell r="F1733" t="str">
            <v>HRS</v>
          </cell>
          <cell r="G1733">
            <v>96.39</v>
          </cell>
        </row>
        <row r="1734">
          <cell r="B1734" t="str">
            <v>12147</v>
          </cell>
          <cell r="C1734" t="str">
            <v>SA Gas Field Services</v>
          </cell>
          <cell r="D1734" t="str">
            <v>A</v>
          </cell>
          <cell r="E1734" t="str">
            <v>FLDSOT</v>
          </cell>
          <cell r="F1734" t="str">
            <v>HRS</v>
          </cell>
          <cell r="G1734">
            <v>96.39</v>
          </cell>
        </row>
        <row r="1735">
          <cell r="B1735" t="str">
            <v>12147</v>
          </cell>
          <cell r="C1735" t="str">
            <v>SA Gas Field Services</v>
          </cell>
          <cell r="D1735" t="str">
            <v>A</v>
          </cell>
          <cell r="E1735" t="str">
            <v>FLDSVC</v>
          </cell>
          <cell r="F1735" t="str">
            <v>HRS</v>
          </cell>
          <cell r="G1735">
            <v>96.39</v>
          </cell>
        </row>
        <row r="1736">
          <cell r="B1736" t="str">
            <v>12151</v>
          </cell>
          <cell r="C1736" t="str">
            <v>SA Gas T&amp;R</v>
          </cell>
          <cell r="D1736" t="str">
            <v>A</v>
          </cell>
          <cell r="E1736" t="str">
            <v>MO</v>
          </cell>
          <cell r="F1736" t="str">
            <v>HRS</v>
          </cell>
          <cell r="G1736">
            <v>99.79</v>
          </cell>
        </row>
        <row r="1737">
          <cell r="B1737" t="str">
            <v>12151</v>
          </cell>
          <cell r="C1737" t="str">
            <v>SA Gas T&amp;R</v>
          </cell>
          <cell r="D1737" t="str">
            <v>A</v>
          </cell>
          <cell r="E1737" t="str">
            <v>MO-DT</v>
          </cell>
          <cell r="F1737" t="str">
            <v>HRS</v>
          </cell>
          <cell r="G1737">
            <v>99.79</v>
          </cell>
        </row>
        <row r="1738">
          <cell r="B1738" t="str">
            <v>12151</v>
          </cell>
          <cell r="C1738" t="str">
            <v>SA Gas T&amp;R</v>
          </cell>
          <cell r="D1738" t="str">
            <v>A</v>
          </cell>
          <cell r="E1738" t="str">
            <v>MO-OT</v>
          </cell>
          <cell r="F1738" t="str">
            <v>HRS</v>
          </cell>
          <cell r="G1738">
            <v>99.79</v>
          </cell>
        </row>
        <row r="1739">
          <cell r="B1739" t="str">
            <v>11832</v>
          </cell>
          <cell r="C1739" t="str">
            <v>SA GC Electric</v>
          </cell>
          <cell r="D1739" t="str">
            <v>A</v>
          </cell>
          <cell r="E1739" t="str">
            <v>CNSTDT</v>
          </cell>
          <cell r="F1739" t="str">
            <v>HRS</v>
          </cell>
          <cell r="G1739">
            <v>97.06</v>
          </cell>
        </row>
        <row r="1740">
          <cell r="B1740" t="str">
            <v>11832</v>
          </cell>
          <cell r="C1740" t="str">
            <v>SA GC Electric</v>
          </cell>
          <cell r="D1740" t="str">
            <v>A</v>
          </cell>
          <cell r="E1740" t="str">
            <v>CNSTOT</v>
          </cell>
          <cell r="F1740" t="str">
            <v>HRS</v>
          </cell>
          <cell r="G1740">
            <v>97.06</v>
          </cell>
        </row>
        <row r="1741">
          <cell r="B1741" t="str">
            <v>11832</v>
          </cell>
          <cell r="C1741" t="str">
            <v>SA GC Electric</v>
          </cell>
          <cell r="D1741" t="str">
            <v>A</v>
          </cell>
          <cell r="E1741" t="str">
            <v>CONSTR</v>
          </cell>
          <cell r="F1741" t="str">
            <v>HRS</v>
          </cell>
          <cell r="G1741">
            <v>97.06</v>
          </cell>
        </row>
        <row r="1742">
          <cell r="B1742" t="str">
            <v>11833</v>
          </cell>
          <cell r="C1742" t="str">
            <v>SA GC Gas</v>
          </cell>
          <cell r="D1742" t="str">
            <v>A</v>
          </cell>
          <cell r="E1742" t="str">
            <v>CNSTDT</v>
          </cell>
          <cell r="F1742" t="str">
            <v>HRS</v>
          </cell>
          <cell r="G1742">
            <v>91.42</v>
          </cell>
        </row>
        <row r="1743">
          <cell r="B1743" t="str">
            <v>11833</v>
          </cell>
          <cell r="C1743" t="str">
            <v>SA GC Gas</v>
          </cell>
          <cell r="D1743" t="str">
            <v>A</v>
          </cell>
          <cell r="E1743" t="str">
            <v>CNSTOT</v>
          </cell>
          <cell r="F1743" t="str">
            <v>HRS</v>
          </cell>
          <cell r="G1743">
            <v>91.42</v>
          </cell>
        </row>
        <row r="1744">
          <cell r="B1744" t="str">
            <v>11833</v>
          </cell>
          <cell r="C1744" t="str">
            <v>SA GC Gas</v>
          </cell>
          <cell r="D1744" t="str">
            <v>A</v>
          </cell>
          <cell r="E1744" t="str">
            <v>CONSTR</v>
          </cell>
          <cell r="F1744" t="str">
            <v>HRS</v>
          </cell>
          <cell r="G1744">
            <v>91.42</v>
          </cell>
        </row>
        <row r="1745">
          <cell r="B1745" t="str">
            <v>11009</v>
          </cell>
          <cell r="C1745" t="str">
            <v>SA M&amp;C Superintendent</v>
          </cell>
          <cell r="D1745" t="str">
            <v>D</v>
          </cell>
          <cell r="E1745" t="str">
            <v>DIVSPT</v>
          </cell>
          <cell r="F1745" t="str">
            <v>HRS</v>
          </cell>
          <cell r="G1745">
            <v>128.62</v>
          </cell>
        </row>
        <row r="1746">
          <cell r="B1746" t="str">
            <v>11009</v>
          </cell>
          <cell r="C1746" t="str">
            <v>SA M&amp;C Superintendent</v>
          </cell>
          <cell r="D1746" t="str">
            <v>D</v>
          </cell>
          <cell r="E1746" t="str">
            <v>DVSPDT</v>
          </cell>
          <cell r="F1746" t="str">
            <v>HRS</v>
          </cell>
          <cell r="G1746">
            <v>128.62</v>
          </cell>
        </row>
        <row r="1747">
          <cell r="B1747" t="str">
            <v>11009</v>
          </cell>
          <cell r="C1747" t="str">
            <v>SA M&amp;C Superintendent</v>
          </cell>
          <cell r="D1747" t="str">
            <v>D</v>
          </cell>
          <cell r="E1747" t="str">
            <v>DVSPOT</v>
          </cell>
          <cell r="F1747" t="str">
            <v>HRS</v>
          </cell>
          <cell r="G1747">
            <v>128.62</v>
          </cell>
        </row>
        <row r="1748">
          <cell r="B1748" t="str">
            <v>12358</v>
          </cell>
          <cell r="C1748" t="str">
            <v>SA M&amp;C Support Services</v>
          </cell>
          <cell r="D1748" t="str">
            <v>A</v>
          </cell>
          <cell r="E1748" t="str">
            <v>ADM-DT</v>
          </cell>
          <cell r="F1748" t="str">
            <v>HRS</v>
          </cell>
          <cell r="G1748">
            <v>55.28</v>
          </cell>
        </row>
        <row r="1749">
          <cell r="B1749" t="str">
            <v>12358</v>
          </cell>
          <cell r="C1749" t="str">
            <v>SA M&amp;C Support Services</v>
          </cell>
          <cell r="D1749" t="str">
            <v>A</v>
          </cell>
          <cell r="E1749" t="str">
            <v>ADM-OT</v>
          </cell>
          <cell r="F1749" t="str">
            <v>HRS</v>
          </cell>
          <cell r="G1749">
            <v>55.28</v>
          </cell>
        </row>
        <row r="1750">
          <cell r="B1750" t="str">
            <v>12358</v>
          </cell>
          <cell r="C1750" t="str">
            <v>SA M&amp;C Support Services</v>
          </cell>
          <cell r="D1750" t="str">
            <v>A</v>
          </cell>
          <cell r="E1750" t="str">
            <v>ADMIN</v>
          </cell>
          <cell r="F1750" t="str">
            <v>HRS</v>
          </cell>
          <cell r="G1750">
            <v>55.28</v>
          </cell>
        </row>
        <row r="1751">
          <cell r="B1751" t="str">
            <v>12154</v>
          </cell>
          <cell r="C1751" t="str">
            <v>SA Mapping</v>
          </cell>
          <cell r="D1751" t="str">
            <v>A</v>
          </cell>
          <cell r="E1751" t="str">
            <v>ENGMAP</v>
          </cell>
          <cell r="F1751" t="str">
            <v>HRS</v>
          </cell>
          <cell r="G1751">
            <v>73.83</v>
          </cell>
        </row>
        <row r="1752">
          <cell r="B1752" t="str">
            <v>12154</v>
          </cell>
          <cell r="C1752" t="str">
            <v>SA Mapping</v>
          </cell>
          <cell r="D1752" t="str">
            <v>A</v>
          </cell>
          <cell r="E1752" t="str">
            <v>ENGMPD</v>
          </cell>
          <cell r="F1752" t="str">
            <v>HRS</v>
          </cell>
          <cell r="G1752">
            <v>73.84</v>
          </cell>
        </row>
        <row r="1753">
          <cell r="B1753" t="str">
            <v>12154</v>
          </cell>
          <cell r="C1753" t="str">
            <v>SA Mapping</v>
          </cell>
          <cell r="D1753" t="str">
            <v>A</v>
          </cell>
          <cell r="E1753" t="str">
            <v>ENGMPO</v>
          </cell>
          <cell r="F1753" t="str">
            <v>HRS</v>
          </cell>
          <cell r="G1753">
            <v>73.83</v>
          </cell>
        </row>
        <row r="1754">
          <cell r="B1754" t="str">
            <v>12146</v>
          </cell>
          <cell r="C1754" t="str">
            <v>SA Meter Reading</v>
          </cell>
          <cell r="D1754" t="str">
            <v>A</v>
          </cell>
          <cell r="E1754" t="str">
            <v>METER</v>
          </cell>
          <cell r="F1754" t="str">
            <v>HRS</v>
          </cell>
          <cell r="G1754">
            <v>55</v>
          </cell>
        </row>
        <row r="1755">
          <cell r="B1755" t="str">
            <v>12146</v>
          </cell>
          <cell r="C1755" t="str">
            <v>SA Meter Reading</v>
          </cell>
          <cell r="D1755" t="str">
            <v>A</v>
          </cell>
          <cell r="E1755" t="str">
            <v>MTRDT</v>
          </cell>
          <cell r="F1755" t="str">
            <v>HRS</v>
          </cell>
          <cell r="G1755">
            <v>55</v>
          </cell>
        </row>
        <row r="1756">
          <cell r="B1756" t="str">
            <v>12146</v>
          </cell>
          <cell r="C1756" t="str">
            <v>SA Meter Reading</v>
          </cell>
          <cell r="D1756" t="str">
            <v>A</v>
          </cell>
          <cell r="E1756" t="str">
            <v>MTROT</v>
          </cell>
          <cell r="F1756" t="str">
            <v>HRS</v>
          </cell>
          <cell r="G1756">
            <v>55</v>
          </cell>
        </row>
        <row r="1757">
          <cell r="B1757" t="str">
            <v>12155</v>
          </cell>
          <cell r="C1757" t="str">
            <v>SA Service Planning</v>
          </cell>
          <cell r="D1757" t="str">
            <v>A</v>
          </cell>
          <cell r="E1757" t="str">
            <v>MANAGE</v>
          </cell>
          <cell r="F1757" t="str">
            <v>HRS</v>
          </cell>
          <cell r="G1757">
            <v>156.59</v>
          </cell>
        </row>
        <row r="1758">
          <cell r="B1758" t="str">
            <v>12155</v>
          </cell>
          <cell r="C1758" t="str">
            <v>SA Service Planning</v>
          </cell>
          <cell r="D1758" t="str">
            <v>A</v>
          </cell>
          <cell r="E1758" t="str">
            <v>MGMTOT</v>
          </cell>
          <cell r="F1758" t="str">
            <v>HRS</v>
          </cell>
          <cell r="G1758">
            <v>156.59</v>
          </cell>
        </row>
        <row r="1759">
          <cell r="B1759" t="str">
            <v>12236</v>
          </cell>
          <cell r="C1759" t="str">
            <v>Sacramento Mail Services</v>
          </cell>
          <cell r="D1759" t="str">
            <v>E</v>
          </cell>
          <cell r="E1759" t="str">
            <v>PNYEXP</v>
          </cell>
          <cell r="F1759" t="str">
            <v>UN</v>
          </cell>
          <cell r="G1759">
            <v>48.4</v>
          </cell>
        </row>
        <row r="1760">
          <cell r="B1760" t="str">
            <v>12236</v>
          </cell>
          <cell r="C1760" t="str">
            <v>Sacramento Mail Services</v>
          </cell>
          <cell r="D1760" t="str">
            <v>E</v>
          </cell>
          <cell r="E1760" t="str">
            <v>PNYFBO</v>
          </cell>
          <cell r="F1760" t="str">
            <v>SF</v>
          </cell>
          <cell r="G1760">
            <v>0.42</v>
          </cell>
        </row>
        <row r="1761">
          <cell r="B1761" t="str">
            <v>10255</v>
          </cell>
          <cell r="C1761" t="str">
            <v>Sales</v>
          </cell>
          <cell r="D1761" t="str">
            <v>B</v>
          </cell>
          <cell r="E1761" t="str">
            <v>MKTSVC</v>
          </cell>
          <cell r="F1761" t="str">
            <v>HRS</v>
          </cell>
          <cell r="G1761">
            <v>96.75</v>
          </cell>
        </row>
        <row r="1762">
          <cell r="B1762" t="str">
            <v>12097</v>
          </cell>
          <cell r="C1762" t="str">
            <v>San Luis Obispo Control Center</v>
          </cell>
          <cell r="D1762" t="str">
            <v>A</v>
          </cell>
          <cell r="E1762" t="str">
            <v>MO</v>
          </cell>
          <cell r="F1762" t="str">
            <v>HRS</v>
          </cell>
          <cell r="G1762">
            <v>89.01</v>
          </cell>
        </row>
        <row r="1763">
          <cell r="B1763" t="str">
            <v>12097</v>
          </cell>
          <cell r="C1763" t="str">
            <v>San Luis Obispo Control Center</v>
          </cell>
          <cell r="D1763" t="str">
            <v>A</v>
          </cell>
          <cell r="E1763" t="str">
            <v>MO-DT</v>
          </cell>
          <cell r="F1763" t="str">
            <v>HRS</v>
          </cell>
          <cell r="G1763">
            <v>89.01</v>
          </cell>
        </row>
        <row r="1764">
          <cell r="B1764" t="str">
            <v>12097</v>
          </cell>
          <cell r="C1764" t="str">
            <v>San Luis Obispo Control Center</v>
          </cell>
          <cell r="D1764" t="str">
            <v>A</v>
          </cell>
          <cell r="E1764" t="str">
            <v>MO-OT</v>
          </cell>
          <cell r="F1764" t="str">
            <v>HRS</v>
          </cell>
          <cell r="G1764">
            <v>89.01</v>
          </cell>
        </row>
        <row r="1765">
          <cell r="B1765" t="str">
            <v>10500</v>
          </cell>
          <cell r="C1765" t="str">
            <v>San Mateo Control Center</v>
          </cell>
          <cell r="D1765" t="str">
            <v>A</v>
          </cell>
          <cell r="E1765" t="str">
            <v>SWTCHO</v>
          </cell>
          <cell r="F1765" t="str">
            <v>HRS</v>
          </cell>
          <cell r="G1765">
            <v>88.85</v>
          </cell>
        </row>
        <row r="1766">
          <cell r="B1766" t="str">
            <v>10500</v>
          </cell>
          <cell r="C1766" t="str">
            <v>San Mateo Control Center</v>
          </cell>
          <cell r="D1766" t="str">
            <v>A</v>
          </cell>
          <cell r="E1766" t="str">
            <v>SWTODT</v>
          </cell>
          <cell r="F1766" t="str">
            <v>HRS</v>
          </cell>
          <cell r="G1766">
            <v>88.85</v>
          </cell>
        </row>
        <row r="1767">
          <cell r="B1767" t="str">
            <v>10500</v>
          </cell>
          <cell r="C1767" t="str">
            <v>San Mateo Control Center</v>
          </cell>
          <cell r="D1767" t="str">
            <v>A</v>
          </cell>
          <cell r="E1767" t="str">
            <v>SWTOOT</v>
          </cell>
          <cell r="F1767" t="str">
            <v>HRS</v>
          </cell>
          <cell r="G1767">
            <v>88.85</v>
          </cell>
        </row>
        <row r="1768">
          <cell r="B1768" t="str">
            <v>10390</v>
          </cell>
          <cell r="C1768" t="str">
            <v>San Ramon Conference Center</v>
          </cell>
          <cell r="D1768" t="str">
            <v>E</v>
          </cell>
          <cell r="E1768" t="str">
            <v>BSFACL</v>
          </cell>
          <cell r="F1768" t="str">
            <v>SF</v>
          </cell>
          <cell r="G1768">
            <v>1.12</v>
          </cell>
        </row>
        <row r="1769">
          <cell r="B1769" t="str">
            <v>10390</v>
          </cell>
          <cell r="C1769" t="str">
            <v>San Ramon Conference Center</v>
          </cell>
          <cell r="D1769" t="str">
            <v>E</v>
          </cell>
          <cell r="E1769" t="str">
            <v>CNFSVC</v>
          </cell>
          <cell r="F1769" t="str">
            <v>EA</v>
          </cell>
          <cell r="G1769">
            <v>1</v>
          </cell>
        </row>
        <row r="1770">
          <cell r="B1770" t="str">
            <v>10390</v>
          </cell>
          <cell r="C1770" t="str">
            <v>San Ramon Conference Center</v>
          </cell>
          <cell r="D1770" t="str">
            <v>E</v>
          </cell>
          <cell r="E1770" t="str">
            <v>DAYUSE</v>
          </cell>
          <cell r="F1770" t="str">
            <v>DAY</v>
          </cell>
          <cell r="G1770">
            <v>39</v>
          </cell>
        </row>
        <row r="1771">
          <cell r="B1771" t="str">
            <v>10390</v>
          </cell>
          <cell r="C1771" t="str">
            <v>San Ramon Conference Center</v>
          </cell>
          <cell r="D1771" t="str">
            <v>E</v>
          </cell>
          <cell r="E1771" t="str">
            <v>LDGONL</v>
          </cell>
          <cell r="F1771" t="str">
            <v>DAY</v>
          </cell>
          <cell r="G1771">
            <v>120</v>
          </cell>
        </row>
        <row r="1772">
          <cell r="B1772" t="str">
            <v>10390</v>
          </cell>
          <cell r="C1772" t="str">
            <v>San Ramon Conference Center</v>
          </cell>
          <cell r="D1772" t="str">
            <v>E</v>
          </cell>
          <cell r="E1772" t="str">
            <v>LODGE</v>
          </cell>
          <cell r="F1772" t="str">
            <v>DAY</v>
          </cell>
          <cell r="G1772">
            <v>149</v>
          </cell>
        </row>
        <row r="1773">
          <cell r="B1773" t="str">
            <v>10390</v>
          </cell>
          <cell r="C1773" t="str">
            <v>San Ramon Conference Center</v>
          </cell>
          <cell r="D1773" t="str">
            <v>E</v>
          </cell>
          <cell r="E1773" t="str">
            <v>MO</v>
          </cell>
          <cell r="F1773" t="str">
            <v>HRS</v>
          </cell>
          <cell r="G1773">
            <v>50</v>
          </cell>
        </row>
        <row r="1774">
          <cell r="B1774" t="str">
            <v>10390</v>
          </cell>
          <cell r="C1774" t="str">
            <v>San Ramon Conference Center</v>
          </cell>
          <cell r="D1774" t="str">
            <v>E</v>
          </cell>
          <cell r="E1774" t="str">
            <v>RMRTLA</v>
          </cell>
          <cell r="F1774" t="str">
            <v>DAY</v>
          </cell>
          <cell r="G1774">
            <v>50</v>
          </cell>
        </row>
        <row r="1775">
          <cell r="B1775" t="str">
            <v>10390</v>
          </cell>
          <cell r="C1775" t="str">
            <v>San Ramon Conference Center</v>
          </cell>
          <cell r="D1775" t="str">
            <v>E</v>
          </cell>
          <cell r="E1775" t="str">
            <v>RMRTLD</v>
          </cell>
          <cell r="F1775" t="str">
            <v>DAY</v>
          </cell>
          <cell r="G1775">
            <v>49</v>
          </cell>
        </row>
        <row r="1776">
          <cell r="B1776" t="str">
            <v>10390</v>
          </cell>
          <cell r="C1776" t="str">
            <v>San Ramon Conference Center</v>
          </cell>
          <cell r="D1776" t="str">
            <v>E</v>
          </cell>
          <cell r="E1776" t="str">
            <v>SRQBDG</v>
          </cell>
          <cell r="F1776" t="str">
            <v>UN</v>
          </cell>
          <cell r="G1776">
            <v>1</v>
          </cell>
        </row>
        <row r="1777">
          <cell r="B1777" t="str">
            <v>10390</v>
          </cell>
          <cell r="C1777" t="str">
            <v>San Ramon Conference Center</v>
          </cell>
          <cell r="D1777" t="str">
            <v>E</v>
          </cell>
          <cell r="E1777" t="str">
            <v>TRAIN</v>
          </cell>
          <cell r="F1777" t="str">
            <v>HRS</v>
          </cell>
          <cell r="G1777">
            <v>49</v>
          </cell>
        </row>
        <row r="1778">
          <cell r="B1778" t="str">
            <v>10390</v>
          </cell>
          <cell r="C1778" t="str">
            <v>San Ramon Conference Center</v>
          </cell>
          <cell r="D1778" t="str">
            <v>E</v>
          </cell>
          <cell r="E1778" t="str">
            <v>XDAY</v>
          </cell>
          <cell r="F1778" t="str">
            <v>DAY</v>
          </cell>
          <cell r="G1778">
            <v>58</v>
          </cell>
        </row>
        <row r="1779">
          <cell r="B1779" t="str">
            <v>10390</v>
          </cell>
          <cell r="C1779" t="str">
            <v>San Ramon Conference Center</v>
          </cell>
          <cell r="D1779" t="str">
            <v>E</v>
          </cell>
          <cell r="E1779" t="str">
            <v>XLDG</v>
          </cell>
          <cell r="F1779" t="str">
            <v>EA</v>
          </cell>
          <cell r="G1779">
            <v>168</v>
          </cell>
        </row>
        <row r="1780">
          <cell r="B1780" t="str">
            <v>12924</v>
          </cell>
          <cell r="C1780" t="str">
            <v>San Ramon Technology Center Support Svcs</v>
          </cell>
          <cell r="D1780" t="str">
            <v>G</v>
          </cell>
          <cell r="E1780" t="str">
            <v>TECADM</v>
          </cell>
          <cell r="F1780" t="str">
            <v>HRS</v>
          </cell>
          <cell r="G1780">
            <v>65.12</v>
          </cell>
        </row>
        <row r="1781">
          <cell r="B1781" t="str">
            <v>10239</v>
          </cell>
          <cell r="C1781" t="str">
            <v>Scheduling &amp; Accounting</v>
          </cell>
          <cell r="D1781" t="str">
            <v>A</v>
          </cell>
          <cell r="E1781" t="str">
            <v>SCHEDL</v>
          </cell>
          <cell r="F1781" t="str">
            <v>HRS</v>
          </cell>
          <cell r="G1781">
            <v>75.59</v>
          </cell>
        </row>
        <row r="1782">
          <cell r="B1782" t="str">
            <v>12929</v>
          </cell>
          <cell r="C1782" t="str">
            <v>Senior Director - Supply Chain</v>
          </cell>
          <cell r="D1782" t="str">
            <v>G</v>
          </cell>
          <cell r="E1782" t="str">
            <v>ADMIN</v>
          </cell>
          <cell r="F1782" t="str">
            <v>HRS</v>
          </cell>
          <cell r="G1782">
            <v>377.08</v>
          </cell>
        </row>
        <row r="1783">
          <cell r="B1783" t="str">
            <v>12925</v>
          </cell>
          <cell r="C1783" t="str">
            <v>Service Planning Support</v>
          </cell>
          <cell r="D1783" t="str">
            <v>D</v>
          </cell>
          <cell r="E1783" t="str">
            <v>MANAGE</v>
          </cell>
          <cell r="F1783" t="str">
            <v>HRS</v>
          </cell>
          <cell r="G1783">
            <v>90.83</v>
          </cell>
        </row>
        <row r="1784">
          <cell r="B1784" t="str">
            <v>10242</v>
          </cell>
          <cell r="C1784" t="str">
            <v>Services &amp; Information Management</v>
          </cell>
          <cell r="D1784" t="str">
            <v>B</v>
          </cell>
          <cell r="E1784" t="str">
            <v>MKTSVC</v>
          </cell>
          <cell r="F1784" t="str">
            <v>HRS</v>
          </cell>
          <cell r="G1784">
            <v>79.54</v>
          </cell>
        </row>
        <row r="1785">
          <cell r="B1785" t="str">
            <v>12119</v>
          </cell>
          <cell r="C1785" t="str">
            <v>SF Electric Construction</v>
          </cell>
          <cell r="D1785" t="str">
            <v>A</v>
          </cell>
          <cell r="E1785" t="str">
            <v>CNSTDT</v>
          </cell>
          <cell r="F1785" t="str">
            <v>HRS</v>
          </cell>
          <cell r="G1785">
            <v>127.36</v>
          </cell>
        </row>
        <row r="1786">
          <cell r="B1786" t="str">
            <v>12119</v>
          </cell>
          <cell r="C1786" t="str">
            <v>SF Electric Construction</v>
          </cell>
          <cell r="D1786" t="str">
            <v>A</v>
          </cell>
          <cell r="E1786" t="str">
            <v>CNSTOT</v>
          </cell>
          <cell r="F1786" t="str">
            <v>HRS</v>
          </cell>
          <cell r="G1786">
            <v>127.36</v>
          </cell>
        </row>
        <row r="1787">
          <cell r="B1787" t="str">
            <v>12119</v>
          </cell>
          <cell r="C1787" t="str">
            <v>SF Electric Construction</v>
          </cell>
          <cell r="D1787" t="str">
            <v>A</v>
          </cell>
          <cell r="E1787" t="str">
            <v>CONSTR</v>
          </cell>
          <cell r="F1787" t="str">
            <v>HRS</v>
          </cell>
          <cell r="G1787">
            <v>127.36</v>
          </cell>
        </row>
        <row r="1788">
          <cell r="B1788" t="str">
            <v>12135</v>
          </cell>
          <cell r="C1788" t="str">
            <v>SF Electric Field Services</v>
          </cell>
          <cell r="D1788" t="str">
            <v>A</v>
          </cell>
          <cell r="E1788" t="str">
            <v>FLDSDT</v>
          </cell>
          <cell r="F1788" t="str">
            <v>HRS</v>
          </cell>
          <cell r="G1788">
            <v>124.49</v>
          </cell>
        </row>
        <row r="1789">
          <cell r="B1789" t="str">
            <v>12135</v>
          </cell>
          <cell r="C1789" t="str">
            <v>SF Electric Field Services</v>
          </cell>
          <cell r="D1789" t="str">
            <v>A</v>
          </cell>
          <cell r="E1789" t="str">
            <v>FLDSOT</v>
          </cell>
          <cell r="F1789" t="str">
            <v>HRS</v>
          </cell>
          <cell r="G1789">
            <v>124.49</v>
          </cell>
        </row>
        <row r="1790">
          <cell r="B1790" t="str">
            <v>12135</v>
          </cell>
          <cell r="C1790" t="str">
            <v>SF Electric Field Services</v>
          </cell>
          <cell r="D1790" t="str">
            <v>A</v>
          </cell>
          <cell r="E1790" t="str">
            <v>FLDSVC</v>
          </cell>
          <cell r="F1790" t="str">
            <v>HRS</v>
          </cell>
          <cell r="G1790">
            <v>124.49</v>
          </cell>
        </row>
        <row r="1791">
          <cell r="B1791" t="str">
            <v>12128</v>
          </cell>
          <cell r="C1791" t="str">
            <v>SF Estimating</v>
          </cell>
          <cell r="D1791" t="str">
            <v>A</v>
          </cell>
          <cell r="E1791" t="str">
            <v>EEST</v>
          </cell>
          <cell r="F1791" t="str">
            <v>HRS</v>
          </cell>
          <cell r="G1791">
            <v>100.32</v>
          </cell>
        </row>
        <row r="1792">
          <cell r="B1792" t="str">
            <v>12128</v>
          </cell>
          <cell r="C1792" t="str">
            <v>SF Estimating</v>
          </cell>
          <cell r="D1792" t="str">
            <v>A</v>
          </cell>
          <cell r="E1792" t="str">
            <v>EESTDT</v>
          </cell>
          <cell r="F1792" t="str">
            <v>HRS</v>
          </cell>
          <cell r="G1792">
            <v>100.32</v>
          </cell>
        </row>
        <row r="1793">
          <cell r="B1793" t="str">
            <v>12128</v>
          </cell>
          <cell r="C1793" t="str">
            <v>SF Estimating</v>
          </cell>
          <cell r="D1793" t="str">
            <v>A</v>
          </cell>
          <cell r="E1793" t="str">
            <v>EESTOT</v>
          </cell>
          <cell r="F1793" t="str">
            <v>HRS</v>
          </cell>
          <cell r="G1793">
            <v>100.32</v>
          </cell>
        </row>
        <row r="1794">
          <cell r="B1794" t="str">
            <v>12128</v>
          </cell>
          <cell r="C1794" t="str">
            <v>SF Estimating</v>
          </cell>
          <cell r="D1794" t="str">
            <v>A</v>
          </cell>
          <cell r="E1794" t="str">
            <v>GEST</v>
          </cell>
          <cell r="F1794" t="str">
            <v>HRS</v>
          </cell>
          <cell r="G1794">
            <v>100.32</v>
          </cell>
        </row>
        <row r="1795">
          <cell r="B1795" t="str">
            <v>12128</v>
          </cell>
          <cell r="C1795" t="str">
            <v>SF Estimating</v>
          </cell>
          <cell r="D1795" t="str">
            <v>A</v>
          </cell>
          <cell r="E1795" t="str">
            <v>GESTDT</v>
          </cell>
          <cell r="F1795" t="str">
            <v>HRS</v>
          </cell>
          <cell r="G1795">
            <v>100.32</v>
          </cell>
        </row>
        <row r="1796">
          <cell r="B1796" t="str">
            <v>12128</v>
          </cell>
          <cell r="C1796" t="str">
            <v>SF Estimating</v>
          </cell>
          <cell r="D1796" t="str">
            <v>A</v>
          </cell>
          <cell r="E1796" t="str">
            <v>GESTOT</v>
          </cell>
          <cell r="F1796" t="str">
            <v>HRS</v>
          </cell>
          <cell r="G1796">
            <v>100.32</v>
          </cell>
        </row>
        <row r="1797">
          <cell r="B1797" t="str">
            <v>10984</v>
          </cell>
          <cell r="C1797" t="str">
            <v>SF Gas Construction</v>
          </cell>
          <cell r="D1797" t="str">
            <v>A</v>
          </cell>
          <cell r="E1797" t="str">
            <v>CNSTDT</v>
          </cell>
          <cell r="F1797" t="str">
            <v>HRS</v>
          </cell>
          <cell r="G1797">
            <v>101.21</v>
          </cell>
        </row>
        <row r="1798">
          <cell r="B1798" t="str">
            <v>10984</v>
          </cell>
          <cell r="C1798" t="str">
            <v>SF Gas Construction</v>
          </cell>
          <cell r="D1798" t="str">
            <v>A</v>
          </cell>
          <cell r="E1798" t="str">
            <v>CNSTOT</v>
          </cell>
          <cell r="F1798" t="str">
            <v>HRS</v>
          </cell>
          <cell r="G1798">
            <v>101.21</v>
          </cell>
        </row>
        <row r="1799">
          <cell r="B1799" t="str">
            <v>10984</v>
          </cell>
          <cell r="C1799" t="str">
            <v>SF Gas Construction</v>
          </cell>
          <cell r="D1799" t="str">
            <v>A</v>
          </cell>
          <cell r="E1799" t="str">
            <v>CONSTR</v>
          </cell>
          <cell r="F1799" t="str">
            <v>HRS</v>
          </cell>
          <cell r="G1799">
            <v>101.21</v>
          </cell>
        </row>
        <row r="1800">
          <cell r="B1800" t="str">
            <v>12136</v>
          </cell>
          <cell r="C1800" t="str">
            <v>SF Gas Field Services</v>
          </cell>
          <cell r="D1800" t="str">
            <v>A</v>
          </cell>
          <cell r="E1800" t="str">
            <v>FLDSDT</v>
          </cell>
          <cell r="F1800" t="str">
            <v>HRS</v>
          </cell>
          <cell r="G1800">
            <v>102.41</v>
          </cell>
        </row>
        <row r="1801">
          <cell r="B1801" t="str">
            <v>12136</v>
          </cell>
          <cell r="C1801" t="str">
            <v>SF Gas Field Services</v>
          </cell>
          <cell r="D1801" t="str">
            <v>A</v>
          </cell>
          <cell r="E1801" t="str">
            <v>FLDSOT</v>
          </cell>
          <cell r="F1801" t="str">
            <v>HRS</v>
          </cell>
          <cell r="G1801">
            <v>102.41</v>
          </cell>
        </row>
        <row r="1802">
          <cell r="B1802" t="str">
            <v>12136</v>
          </cell>
          <cell r="C1802" t="str">
            <v>SF Gas Field Services</v>
          </cell>
          <cell r="D1802" t="str">
            <v>A</v>
          </cell>
          <cell r="E1802" t="str">
            <v>FLDSVC</v>
          </cell>
          <cell r="F1802" t="str">
            <v>HRS</v>
          </cell>
          <cell r="G1802">
            <v>102.41</v>
          </cell>
        </row>
        <row r="1803">
          <cell r="B1803" t="str">
            <v>12121</v>
          </cell>
          <cell r="C1803" t="str">
            <v>SF Gas T&amp;R</v>
          </cell>
          <cell r="D1803" t="str">
            <v>A</v>
          </cell>
          <cell r="E1803" t="str">
            <v>MO</v>
          </cell>
          <cell r="F1803" t="str">
            <v>HRS</v>
          </cell>
          <cell r="G1803">
            <v>99.79</v>
          </cell>
        </row>
        <row r="1804">
          <cell r="B1804" t="str">
            <v>12121</v>
          </cell>
          <cell r="C1804" t="str">
            <v>SF Gas T&amp;R</v>
          </cell>
          <cell r="D1804" t="str">
            <v>A</v>
          </cell>
          <cell r="E1804" t="str">
            <v>MO-DT</v>
          </cell>
          <cell r="F1804" t="str">
            <v>HRS</v>
          </cell>
          <cell r="G1804">
            <v>99.79</v>
          </cell>
        </row>
        <row r="1805">
          <cell r="B1805" t="str">
            <v>12121</v>
          </cell>
          <cell r="C1805" t="str">
            <v>SF Gas T&amp;R</v>
          </cell>
          <cell r="D1805" t="str">
            <v>A</v>
          </cell>
          <cell r="E1805" t="str">
            <v>MO-OT</v>
          </cell>
          <cell r="F1805" t="str">
            <v>HRS</v>
          </cell>
          <cell r="G1805">
            <v>99.79</v>
          </cell>
        </row>
        <row r="1806">
          <cell r="B1806" t="str">
            <v>11853</v>
          </cell>
          <cell r="C1806" t="str">
            <v>SF GC Gas</v>
          </cell>
          <cell r="D1806" t="str">
            <v>A</v>
          </cell>
          <cell r="E1806" t="str">
            <v>CNSTDT</v>
          </cell>
          <cell r="F1806" t="str">
            <v>HRS</v>
          </cell>
          <cell r="G1806">
            <v>91.42</v>
          </cell>
        </row>
        <row r="1807">
          <cell r="B1807" t="str">
            <v>11853</v>
          </cell>
          <cell r="C1807" t="str">
            <v>SF GC Gas</v>
          </cell>
          <cell r="D1807" t="str">
            <v>A</v>
          </cell>
          <cell r="E1807" t="str">
            <v>CNSTOT</v>
          </cell>
          <cell r="F1807" t="str">
            <v>HRS</v>
          </cell>
          <cell r="G1807">
            <v>91.42</v>
          </cell>
        </row>
        <row r="1808">
          <cell r="B1808" t="str">
            <v>11853</v>
          </cell>
          <cell r="C1808" t="str">
            <v>SF GC Gas</v>
          </cell>
          <cell r="D1808" t="str">
            <v>A</v>
          </cell>
          <cell r="E1808" t="str">
            <v>CONSTR</v>
          </cell>
          <cell r="F1808" t="str">
            <v>HRS</v>
          </cell>
          <cell r="G1808">
            <v>91.42</v>
          </cell>
        </row>
        <row r="1809">
          <cell r="B1809" t="str">
            <v>10983</v>
          </cell>
          <cell r="C1809" t="str">
            <v>SF M&amp;C Electric Superintendent</v>
          </cell>
          <cell r="D1809" t="str">
            <v>D</v>
          </cell>
          <cell r="E1809" t="str">
            <v>DIVSPT</v>
          </cell>
          <cell r="F1809" t="str">
            <v>HRS</v>
          </cell>
          <cell r="G1809">
            <v>135.15</v>
          </cell>
        </row>
        <row r="1810">
          <cell r="B1810" t="str">
            <v>10983</v>
          </cell>
          <cell r="C1810" t="str">
            <v>SF M&amp;C Electric Superintendent</v>
          </cell>
          <cell r="D1810" t="str">
            <v>D</v>
          </cell>
          <cell r="E1810" t="str">
            <v>DVSPDT</v>
          </cell>
          <cell r="F1810" t="str">
            <v>HRS</v>
          </cell>
          <cell r="G1810">
            <v>135.15</v>
          </cell>
        </row>
        <row r="1811">
          <cell r="B1811" t="str">
            <v>10983</v>
          </cell>
          <cell r="C1811" t="str">
            <v>SF M&amp;C Electric Superintendent</v>
          </cell>
          <cell r="D1811" t="str">
            <v>D</v>
          </cell>
          <cell r="E1811" t="str">
            <v>DVSPOT</v>
          </cell>
          <cell r="F1811" t="str">
            <v>HRS</v>
          </cell>
          <cell r="G1811">
            <v>135.15</v>
          </cell>
        </row>
        <row r="1812">
          <cell r="B1812" t="str">
            <v>12816</v>
          </cell>
          <cell r="C1812" t="str">
            <v>SF M&amp;C Gas Superintendent</v>
          </cell>
          <cell r="D1812" t="str">
            <v>D</v>
          </cell>
          <cell r="E1812" t="str">
            <v>DIVSPT</v>
          </cell>
          <cell r="F1812" t="str">
            <v>HRS</v>
          </cell>
          <cell r="G1812">
            <v>87.53</v>
          </cell>
        </row>
        <row r="1813">
          <cell r="B1813" t="str">
            <v>12816</v>
          </cell>
          <cell r="C1813" t="str">
            <v>SF M&amp;C Gas Superintendent</v>
          </cell>
          <cell r="D1813" t="str">
            <v>D</v>
          </cell>
          <cell r="E1813" t="str">
            <v>DVSPDT</v>
          </cell>
          <cell r="F1813" t="str">
            <v>HRS</v>
          </cell>
          <cell r="G1813">
            <v>87.53</v>
          </cell>
        </row>
        <row r="1814">
          <cell r="B1814" t="str">
            <v>12816</v>
          </cell>
          <cell r="C1814" t="str">
            <v>SF M&amp;C Gas Superintendent</v>
          </cell>
          <cell r="D1814" t="str">
            <v>D</v>
          </cell>
          <cell r="E1814" t="str">
            <v>DVSPOT</v>
          </cell>
          <cell r="F1814" t="str">
            <v>HRS</v>
          </cell>
          <cell r="G1814">
            <v>87.53</v>
          </cell>
        </row>
        <row r="1815">
          <cell r="B1815" t="str">
            <v>12344</v>
          </cell>
          <cell r="C1815" t="str">
            <v>SF M&amp;C Support Services</v>
          </cell>
          <cell r="D1815" t="str">
            <v>A</v>
          </cell>
          <cell r="E1815" t="str">
            <v>ADM-DT</v>
          </cell>
          <cell r="F1815" t="str">
            <v>HRS</v>
          </cell>
          <cell r="G1815">
            <v>55.28</v>
          </cell>
        </row>
        <row r="1816">
          <cell r="B1816" t="str">
            <v>12344</v>
          </cell>
          <cell r="C1816" t="str">
            <v>SF M&amp;C Support Services</v>
          </cell>
          <cell r="D1816" t="str">
            <v>A</v>
          </cell>
          <cell r="E1816" t="str">
            <v>ADM-OT</v>
          </cell>
          <cell r="F1816" t="str">
            <v>HRS</v>
          </cell>
          <cell r="G1816">
            <v>55.28</v>
          </cell>
        </row>
        <row r="1817">
          <cell r="B1817" t="str">
            <v>12344</v>
          </cell>
          <cell r="C1817" t="str">
            <v>SF M&amp;C Support Services</v>
          </cell>
          <cell r="D1817" t="str">
            <v>A</v>
          </cell>
          <cell r="E1817" t="str">
            <v>ADMIN</v>
          </cell>
          <cell r="F1817" t="str">
            <v>HRS</v>
          </cell>
          <cell r="G1817">
            <v>55.28</v>
          </cell>
        </row>
        <row r="1818">
          <cell r="B1818" t="str">
            <v>12127</v>
          </cell>
          <cell r="C1818" t="str">
            <v>SF Mapping</v>
          </cell>
          <cell r="D1818" t="str">
            <v>A</v>
          </cell>
          <cell r="E1818" t="str">
            <v>ENGMAP</v>
          </cell>
          <cell r="F1818" t="str">
            <v>HRS</v>
          </cell>
          <cell r="G1818">
            <v>73.83</v>
          </cell>
        </row>
        <row r="1819">
          <cell r="B1819" t="str">
            <v>12127</v>
          </cell>
          <cell r="C1819" t="str">
            <v>SF Mapping</v>
          </cell>
          <cell r="D1819" t="str">
            <v>A</v>
          </cell>
          <cell r="E1819" t="str">
            <v>ENGMPD</v>
          </cell>
          <cell r="F1819" t="str">
            <v>HRS</v>
          </cell>
          <cell r="G1819">
            <v>73.84</v>
          </cell>
        </row>
        <row r="1820">
          <cell r="B1820" t="str">
            <v>12127</v>
          </cell>
          <cell r="C1820" t="str">
            <v>SF Mapping</v>
          </cell>
          <cell r="D1820" t="str">
            <v>A</v>
          </cell>
          <cell r="E1820" t="str">
            <v>ENGMPO</v>
          </cell>
          <cell r="F1820" t="str">
            <v>HRS</v>
          </cell>
          <cell r="G1820">
            <v>73.83</v>
          </cell>
        </row>
        <row r="1821">
          <cell r="B1821" t="str">
            <v>12132</v>
          </cell>
          <cell r="C1821" t="str">
            <v>SF Meter Reading</v>
          </cell>
          <cell r="D1821" t="str">
            <v>A</v>
          </cell>
          <cell r="E1821" t="str">
            <v>METER</v>
          </cell>
          <cell r="F1821" t="str">
            <v>HRS</v>
          </cell>
          <cell r="G1821">
            <v>54.06</v>
          </cell>
        </row>
        <row r="1822">
          <cell r="B1822" t="str">
            <v>12132</v>
          </cell>
          <cell r="C1822" t="str">
            <v>SF Meter Reading</v>
          </cell>
          <cell r="D1822" t="str">
            <v>A</v>
          </cell>
          <cell r="E1822" t="str">
            <v>MTRDT</v>
          </cell>
          <cell r="F1822" t="str">
            <v>HRS</v>
          </cell>
          <cell r="G1822">
            <v>54.05</v>
          </cell>
        </row>
        <row r="1823">
          <cell r="B1823" t="str">
            <v>12132</v>
          </cell>
          <cell r="C1823" t="str">
            <v>SF Meter Reading</v>
          </cell>
          <cell r="D1823" t="str">
            <v>A</v>
          </cell>
          <cell r="E1823" t="str">
            <v>MTROT</v>
          </cell>
          <cell r="F1823" t="str">
            <v>HRS</v>
          </cell>
          <cell r="G1823">
            <v>54.06</v>
          </cell>
        </row>
        <row r="1824">
          <cell r="B1824" t="str">
            <v>12131</v>
          </cell>
          <cell r="C1824" t="str">
            <v>SF Service Planning</v>
          </cell>
          <cell r="D1824" t="str">
            <v>A</v>
          </cell>
          <cell r="E1824" t="str">
            <v>MANAGE</v>
          </cell>
          <cell r="F1824" t="str">
            <v>HRS</v>
          </cell>
          <cell r="G1824">
            <v>156.59</v>
          </cell>
        </row>
        <row r="1825">
          <cell r="B1825" t="str">
            <v>12131</v>
          </cell>
          <cell r="C1825" t="str">
            <v>SF Service Planning</v>
          </cell>
          <cell r="D1825" t="str">
            <v>A</v>
          </cell>
          <cell r="E1825" t="str">
            <v>MGMTOT</v>
          </cell>
          <cell r="F1825" t="str">
            <v>HRS</v>
          </cell>
          <cell r="G1825">
            <v>156.59</v>
          </cell>
        </row>
        <row r="1826">
          <cell r="B1826" t="str">
            <v>12910</v>
          </cell>
          <cell r="C1826" t="str">
            <v>SH&amp;C Safety Program Coordinators</v>
          </cell>
          <cell r="D1826" t="str">
            <v>A</v>
          </cell>
          <cell r="E1826" t="str">
            <v>SFTYHT</v>
          </cell>
          <cell r="F1826" t="str">
            <v>HRS</v>
          </cell>
          <cell r="G1826">
            <v>84.74</v>
          </cell>
        </row>
        <row r="1827">
          <cell r="B1827" t="str">
            <v>11675</v>
          </cell>
          <cell r="C1827" t="str">
            <v>SH&amp;C-Director's Immediate Office</v>
          </cell>
          <cell r="D1827" t="str">
            <v>D</v>
          </cell>
          <cell r="E1827" t="str">
            <v>ADMIN</v>
          </cell>
          <cell r="F1827" t="str">
            <v>HRS</v>
          </cell>
          <cell r="G1827">
            <v>116.84</v>
          </cell>
        </row>
        <row r="1828">
          <cell r="B1828" t="str">
            <v>10452</v>
          </cell>
          <cell r="C1828" t="str">
            <v>SH&amp;C-Manager, Safety Engineering</v>
          </cell>
          <cell r="D1828" t="str">
            <v>B</v>
          </cell>
          <cell r="E1828" t="str">
            <v>SFTYHT</v>
          </cell>
          <cell r="F1828" t="str">
            <v>HRS</v>
          </cell>
          <cell r="G1828">
            <v>81.54</v>
          </cell>
        </row>
        <row r="1829">
          <cell r="B1829" t="str">
            <v>10451</v>
          </cell>
          <cell r="C1829" t="str">
            <v>SH&amp;C-Manager, Third-Party Claims</v>
          </cell>
          <cell r="D1829" t="str">
            <v>B</v>
          </cell>
          <cell r="E1829" t="str">
            <v>ADMIN</v>
          </cell>
          <cell r="F1829" t="str">
            <v>HRS</v>
          </cell>
          <cell r="G1829">
            <v>48.79</v>
          </cell>
        </row>
        <row r="1830">
          <cell r="B1830" t="str">
            <v>10451</v>
          </cell>
          <cell r="C1830" t="str">
            <v>SH&amp;C-Manager, Third-Party Claims</v>
          </cell>
          <cell r="D1830" t="str">
            <v>B</v>
          </cell>
          <cell r="E1830" t="str">
            <v>LGLII</v>
          </cell>
          <cell r="F1830" t="str">
            <v>HRS</v>
          </cell>
          <cell r="G1830">
            <v>105.72</v>
          </cell>
        </row>
        <row r="1831">
          <cell r="B1831" t="str">
            <v>10451</v>
          </cell>
          <cell r="C1831" t="str">
            <v>SH&amp;C-Manager, Third-Party Claims</v>
          </cell>
          <cell r="D1831" t="str">
            <v>B</v>
          </cell>
          <cell r="E1831" t="str">
            <v>SFTYHT</v>
          </cell>
          <cell r="F1831" t="str">
            <v>HRS</v>
          </cell>
          <cell r="G1831">
            <v>72.04</v>
          </cell>
        </row>
        <row r="1832">
          <cell r="B1832" t="str">
            <v>10450</v>
          </cell>
          <cell r="C1832" t="str">
            <v>SH&amp;C-Manager, Workers' Compensation</v>
          </cell>
          <cell r="D1832" t="str">
            <v>B</v>
          </cell>
          <cell r="E1832" t="str">
            <v>LGLII</v>
          </cell>
          <cell r="F1832" t="str">
            <v>HRS</v>
          </cell>
          <cell r="G1832">
            <v>110.35</v>
          </cell>
        </row>
        <row r="1833">
          <cell r="B1833" t="str">
            <v>10450</v>
          </cell>
          <cell r="C1833" t="str">
            <v>SH&amp;C-Manager, Workers' Compensation</v>
          </cell>
          <cell r="D1833" t="str">
            <v>B</v>
          </cell>
          <cell r="E1833" t="str">
            <v>SFTYHT</v>
          </cell>
          <cell r="F1833" t="str">
            <v>HRS</v>
          </cell>
          <cell r="G1833">
            <v>80.18</v>
          </cell>
        </row>
        <row r="1834">
          <cell r="B1834" t="str">
            <v>10450</v>
          </cell>
          <cell r="C1834" t="str">
            <v>SH&amp;C-Manager, Workers' Compensation</v>
          </cell>
          <cell r="D1834" t="str">
            <v>B</v>
          </cell>
          <cell r="E1834" t="str">
            <v>SHCWCA</v>
          </cell>
          <cell r="F1834" t="str">
            <v>HRS</v>
          </cell>
          <cell r="G1834">
            <v>56.13</v>
          </cell>
        </row>
        <row r="1835">
          <cell r="B1835" t="str">
            <v>12594</v>
          </cell>
          <cell r="C1835" t="str">
            <v>SH&amp;C-Risk Assessment</v>
          </cell>
          <cell r="D1835" t="str">
            <v>B</v>
          </cell>
          <cell r="E1835" t="str">
            <v>SFTYHT</v>
          </cell>
          <cell r="F1835" t="str">
            <v>HRS</v>
          </cell>
          <cell r="G1835">
            <v>183.96</v>
          </cell>
        </row>
        <row r="1836">
          <cell r="B1836" t="str">
            <v>12054</v>
          </cell>
          <cell r="C1836" t="str">
            <v>SI Electric Construction</v>
          </cell>
          <cell r="D1836" t="str">
            <v>A</v>
          </cell>
          <cell r="E1836" t="str">
            <v>CNSTDT</v>
          </cell>
          <cell r="F1836" t="str">
            <v>HRS</v>
          </cell>
          <cell r="G1836">
            <v>127.36</v>
          </cell>
        </row>
        <row r="1837">
          <cell r="B1837" t="str">
            <v>12054</v>
          </cell>
          <cell r="C1837" t="str">
            <v>SI Electric Construction</v>
          </cell>
          <cell r="D1837" t="str">
            <v>A</v>
          </cell>
          <cell r="E1837" t="str">
            <v>CNSTOT</v>
          </cell>
          <cell r="F1837" t="str">
            <v>HRS</v>
          </cell>
          <cell r="G1837">
            <v>127.36</v>
          </cell>
        </row>
        <row r="1838">
          <cell r="B1838" t="str">
            <v>12054</v>
          </cell>
          <cell r="C1838" t="str">
            <v>SI Electric Construction</v>
          </cell>
          <cell r="D1838" t="str">
            <v>A</v>
          </cell>
          <cell r="E1838" t="str">
            <v>CONSTR</v>
          </cell>
          <cell r="F1838" t="str">
            <v>HRS</v>
          </cell>
          <cell r="G1838">
            <v>127.36</v>
          </cell>
        </row>
        <row r="1839">
          <cell r="B1839" t="str">
            <v>12044</v>
          </cell>
          <cell r="C1839" t="str">
            <v>SI Electric Field Services</v>
          </cell>
          <cell r="D1839" t="str">
            <v>A</v>
          </cell>
          <cell r="E1839" t="str">
            <v>FLDSDT</v>
          </cell>
          <cell r="F1839" t="str">
            <v>HRS</v>
          </cell>
          <cell r="G1839">
            <v>124.49</v>
          </cell>
        </row>
        <row r="1840">
          <cell r="B1840" t="str">
            <v>12044</v>
          </cell>
          <cell r="C1840" t="str">
            <v>SI Electric Field Services</v>
          </cell>
          <cell r="D1840" t="str">
            <v>A</v>
          </cell>
          <cell r="E1840" t="str">
            <v>FLDSOT</v>
          </cell>
          <cell r="F1840" t="str">
            <v>HRS</v>
          </cell>
          <cell r="G1840">
            <v>124.49</v>
          </cell>
        </row>
        <row r="1841">
          <cell r="B1841" t="str">
            <v>12044</v>
          </cell>
          <cell r="C1841" t="str">
            <v>SI Electric Field Services</v>
          </cell>
          <cell r="D1841" t="str">
            <v>A</v>
          </cell>
          <cell r="E1841" t="str">
            <v>FLDSVC</v>
          </cell>
          <cell r="F1841" t="str">
            <v>HRS</v>
          </cell>
          <cell r="G1841">
            <v>124.49</v>
          </cell>
        </row>
        <row r="1842">
          <cell r="B1842" t="str">
            <v>12050</v>
          </cell>
          <cell r="C1842" t="str">
            <v>SI Estimating</v>
          </cell>
          <cell r="D1842" t="str">
            <v>A</v>
          </cell>
          <cell r="E1842" t="str">
            <v>EEST</v>
          </cell>
          <cell r="F1842" t="str">
            <v>HRS</v>
          </cell>
          <cell r="G1842">
            <v>100.32</v>
          </cell>
        </row>
        <row r="1843">
          <cell r="B1843" t="str">
            <v>12050</v>
          </cell>
          <cell r="C1843" t="str">
            <v>SI Estimating</v>
          </cell>
          <cell r="D1843" t="str">
            <v>A</v>
          </cell>
          <cell r="E1843" t="str">
            <v>EESTDT</v>
          </cell>
          <cell r="F1843" t="str">
            <v>HRS</v>
          </cell>
          <cell r="G1843">
            <v>100.32</v>
          </cell>
        </row>
        <row r="1844">
          <cell r="B1844" t="str">
            <v>12050</v>
          </cell>
          <cell r="C1844" t="str">
            <v>SI Estimating</v>
          </cell>
          <cell r="D1844" t="str">
            <v>A</v>
          </cell>
          <cell r="E1844" t="str">
            <v>EESTOT</v>
          </cell>
          <cell r="F1844" t="str">
            <v>HRS</v>
          </cell>
          <cell r="G1844">
            <v>100.32</v>
          </cell>
        </row>
        <row r="1845">
          <cell r="B1845" t="str">
            <v>12050</v>
          </cell>
          <cell r="C1845" t="str">
            <v>SI Estimating</v>
          </cell>
          <cell r="D1845" t="str">
            <v>A</v>
          </cell>
          <cell r="E1845" t="str">
            <v>GEST</v>
          </cell>
          <cell r="F1845" t="str">
            <v>HRS</v>
          </cell>
          <cell r="G1845">
            <v>100.32</v>
          </cell>
        </row>
        <row r="1846">
          <cell r="B1846" t="str">
            <v>12050</v>
          </cell>
          <cell r="C1846" t="str">
            <v>SI Estimating</v>
          </cell>
          <cell r="D1846" t="str">
            <v>A</v>
          </cell>
          <cell r="E1846" t="str">
            <v>GESTDT</v>
          </cell>
          <cell r="F1846" t="str">
            <v>HRS</v>
          </cell>
          <cell r="G1846">
            <v>100.32</v>
          </cell>
        </row>
        <row r="1847">
          <cell r="B1847" t="str">
            <v>12050</v>
          </cell>
          <cell r="C1847" t="str">
            <v>SI Estimating</v>
          </cell>
          <cell r="D1847" t="str">
            <v>A</v>
          </cell>
          <cell r="E1847" t="str">
            <v>GESTOT</v>
          </cell>
          <cell r="F1847" t="str">
            <v>HRS</v>
          </cell>
          <cell r="G1847">
            <v>100.32</v>
          </cell>
        </row>
        <row r="1848">
          <cell r="B1848" t="str">
            <v>12055</v>
          </cell>
          <cell r="C1848" t="str">
            <v>SI Gas Construction</v>
          </cell>
          <cell r="D1848" t="str">
            <v>A</v>
          </cell>
          <cell r="E1848" t="str">
            <v>CNSTDT</v>
          </cell>
          <cell r="F1848" t="str">
            <v>HRS</v>
          </cell>
          <cell r="G1848">
            <v>101.21</v>
          </cell>
        </row>
        <row r="1849">
          <cell r="B1849" t="str">
            <v>12055</v>
          </cell>
          <cell r="C1849" t="str">
            <v>SI Gas Construction</v>
          </cell>
          <cell r="D1849" t="str">
            <v>A</v>
          </cell>
          <cell r="E1849" t="str">
            <v>CNSTOT</v>
          </cell>
          <cell r="F1849" t="str">
            <v>HRS</v>
          </cell>
          <cell r="G1849">
            <v>101.21</v>
          </cell>
        </row>
        <row r="1850">
          <cell r="B1850" t="str">
            <v>12055</v>
          </cell>
          <cell r="C1850" t="str">
            <v>SI Gas Construction</v>
          </cell>
          <cell r="D1850" t="str">
            <v>A</v>
          </cell>
          <cell r="E1850" t="str">
            <v>CONSTR</v>
          </cell>
          <cell r="F1850" t="str">
            <v>HRS</v>
          </cell>
          <cell r="G1850">
            <v>101.21</v>
          </cell>
        </row>
        <row r="1851">
          <cell r="B1851" t="str">
            <v>12043</v>
          </cell>
          <cell r="C1851" t="str">
            <v>SI Gas Field Services</v>
          </cell>
          <cell r="D1851" t="str">
            <v>A</v>
          </cell>
          <cell r="E1851" t="str">
            <v>FLDSDT</v>
          </cell>
          <cell r="F1851" t="str">
            <v>HRS</v>
          </cell>
          <cell r="G1851">
            <v>94.89</v>
          </cell>
        </row>
        <row r="1852">
          <cell r="B1852" t="str">
            <v>12043</v>
          </cell>
          <cell r="C1852" t="str">
            <v>SI Gas Field Services</v>
          </cell>
          <cell r="D1852" t="str">
            <v>A</v>
          </cell>
          <cell r="E1852" t="str">
            <v>FLDSOT</v>
          </cell>
          <cell r="F1852" t="str">
            <v>HRS</v>
          </cell>
          <cell r="G1852">
            <v>94.89</v>
          </cell>
        </row>
        <row r="1853">
          <cell r="B1853" t="str">
            <v>12043</v>
          </cell>
          <cell r="C1853" t="str">
            <v>SI Gas Field Services</v>
          </cell>
          <cell r="D1853" t="str">
            <v>A</v>
          </cell>
          <cell r="E1853" t="str">
            <v>FLDSVC</v>
          </cell>
          <cell r="F1853" t="str">
            <v>HRS</v>
          </cell>
          <cell r="G1853">
            <v>94.89</v>
          </cell>
        </row>
        <row r="1854">
          <cell r="B1854" t="str">
            <v>12056</v>
          </cell>
          <cell r="C1854" t="str">
            <v>SI Gas T&amp;R</v>
          </cell>
          <cell r="D1854" t="str">
            <v>A</v>
          </cell>
          <cell r="E1854" t="str">
            <v>MO</v>
          </cell>
          <cell r="F1854" t="str">
            <v>HRS</v>
          </cell>
          <cell r="G1854">
            <v>99.79</v>
          </cell>
        </row>
        <row r="1855">
          <cell r="B1855" t="str">
            <v>12056</v>
          </cell>
          <cell r="C1855" t="str">
            <v>SI Gas T&amp;R</v>
          </cell>
          <cell r="D1855" t="str">
            <v>A</v>
          </cell>
          <cell r="E1855" t="str">
            <v>MO-DT</v>
          </cell>
          <cell r="F1855" t="str">
            <v>HRS</v>
          </cell>
          <cell r="G1855">
            <v>99.79</v>
          </cell>
        </row>
        <row r="1856">
          <cell r="B1856" t="str">
            <v>12056</v>
          </cell>
          <cell r="C1856" t="str">
            <v>SI Gas T&amp;R</v>
          </cell>
          <cell r="D1856" t="str">
            <v>A</v>
          </cell>
          <cell r="E1856" t="str">
            <v>MO-OT</v>
          </cell>
          <cell r="F1856" t="str">
            <v>HRS</v>
          </cell>
          <cell r="G1856">
            <v>99.79</v>
          </cell>
        </row>
        <row r="1857">
          <cell r="B1857" t="str">
            <v>11834</v>
          </cell>
          <cell r="C1857" t="str">
            <v>SI GC Electric</v>
          </cell>
          <cell r="D1857" t="str">
            <v>A</v>
          </cell>
          <cell r="E1857" t="str">
            <v>CNSTDT</v>
          </cell>
          <cell r="F1857" t="str">
            <v>HRS</v>
          </cell>
          <cell r="G1857">
            <v>97.06</v>
          </cell>
        </row>
        <row r="1858">
          <cell r="B1858" t="str">
            <v>11834</v>
          </cell>
          <cell r="C1858" t="str">
            <v>SI GC Electric</v>
          </cell>
          <cell r="D1858" t="str">
            <v>A</v>
          </cell>
          <cell r="E1858" t="str">
            <v>CNSTOT</v>
          </cell>
          <cell r="F1858" t="str">
            <v>HRS</v>
          </cell>
          <cell r="G1858">
            <v>97.06</v>
          </cell>
        </row>
        <row r="1859">
          <cell r="B1859" t="str">
            <v>11834</v>
          </cell>
          <cell r="C1859" t="str">
            <v>SI GC Electric</v>
          </cell>
          <cell r="D1859" t="str">
            <v>A</v>
          </cell>
          <cell r="E1859" t="str">
            <v>CONSTR</v>
          </cell>
          <cell r="F1859" t="str">
            <v>HRS</v>
          </cell>
          <cell r="G1859">
            <v>97.06</v>
          </cell>
        </row>
        <row r="1860">
          <cell r="B1860" t="str">
            <v>11835</v>
          </cell>
          <cell r="C1860" t="str">
            <v>SI GC Gas</v>
          </cell>
          <cell r="D1860" t="str">
            <v>A</v>
          </cell>
          <cell r="E1860" t="str">
            <v>CNSTDT</v>
          </cell>
          <cell r="F1860" t="str">
            <v>HRS</v>
          </cell>
          <cell r="G1860">
            <v>91.42</v>
          </cell>
        </row>
        <row r="1861">
          <cell r="B1861" t="str">
            <v>11835</v>
          </cell>
          <cell r="C1861" t="str">
            <v>SI GC Gas</v>
          </cell>
          <cell r="D1861" t="str">
            <v>A</v>
          </cell>
          <cell r="E1861" t="str">
            <v>CNSTOT</v>
          </cell>
          <cell r="F1861" t="str">
            <v>HRS</v>
          </cell>
          <cell r="G1861">
            <v>91.42</v>
          </cell>
        </row>
        <row r="1862">
          <cell r="B1862" t="str">
            <v>11835</v>
          </cell>
          <cell r="C1862" t="str">
            <v>SI GC Gas</v>
          </cell>
          <cell r="D1862" t="str">
            <v>A</v>
          </cell>
          <cell r="E1862" t="str">
            <v>CONSTR</v>
          </cell>
          <cell r="F1862" t="str">
            <v>HRS</v>
          </cell>
          <cell r="G1862">
            <v>91.42</v>
          </cell>
        </row>
        <row r="1863">
          <cell r="B1863" t="str">
            <v>11044</v>
          </cell>
          <cell r="C1863" t="str">
            <v>SI M&amp;C Superintendent</v>
          </cell>
          <cell r="D1863" t="str">
            <v>D</v>
          </cell>
          <cell r="E1863" t="str">
            <v>DIVSPT</v>
          </cell>
          <cell r="F1863" t="str">
            <v>HRS</v>
          </cell>
          <cell r="G1863">
            <v>108.57</v>
          </cell>
        </row>
        <row r="1864">
          <cell r="B1864" t="str">
            <v>11044</v>
          </cell>
          <cell r="C1864" t="str">
            <v>SI M&amp;C Superintendent</v>
          </cell>
          <cell r="D1864" t="str">
            <v>D</v>
          </cell>
          <cell r="E1864" t="str">
            <v>DVSPDT</v>
          </cell>
          <cell r="F1864" t="str">
            <v>HRS</v>
          </cell>
          <cell r="G1864">
            <v>108.57</v>
          </cell>
        </row>
        <row r="1865">
          <cell r="B1865" t="str">
            <v>11044</v>
          </cell>
          <cell r="C1865" t="str">
            <v>SI M&amp;C Superintendent</v>
          </cell>
          <cell r="D1865" t="str">
            <v>D</v>
          </cell>
          <cell r="E1865" t="str">
            <v>DVSPOT</v>
          </cell>
          <cell r="F1865" t="str">
            <v>HRS</v>
          </cell>
          <cell r="G1865">
            <v>108.57</v>
          </cell>
        </row>
        <row r="1866">
          <cell r="B1866" t="str">
            <v>12359</v>
          </cell>
          <cell r="C1866" t="str">
            <v>SI M&amp;C Support Services</v>
          </cell>
          <cell r="D1866" t="str">
            <v>A</v>
          </cell>
          <cell r="E1866" t="str">
            <v>ADM-DT</v>
          </cell>
          <cell r="F1866" t="str">
            <v>HRS</v>
          </cell>
          <cell r="G1866">
            <v>55.28</v>
          </cell>
        </row>
        <row r="1867">
          <cell r="B1867" t="str">
            <v>12359</v>
          </cell>
          <cell r="C1867" t="str">
            <v>SI M&amp;C Support Services</v>
          </cell>
          <cell r="D1867" t="str">
            <v>A</v>
          </cell>
          <cell r="E1867" t="str">
            <v>ADM-OT</v>
          </cell>
          <cell r="F1867" t="str">
            <v>HRS</v>
          </cell>
          <cell r="G1867">
            <v>55.28</v>
          </cell>
        </row>
        <row r="1868">
          <cell r="B1868" t="str">
            <v>12359</v>
          </cell>
          <cell r="C1868" t="str">
            <v>SI M&amp;C Support Services</v>
          </cell>
          <cell r="D1868" t="str">
            <v>A</v>
          </cell>
          <cell r="E1868" t="str">
            <v>ADMIN</v>
          </cell>
          <cell r="F1868" t="str">
            <v>HRS</v>
          </cell>
          <cell r="G1868">
            <v>55.28</v>
          </cell>
        </row>
        <row r="1869">
          <cell r="B1869" t="str">
            <v>12051</v>
          </cell>
          <cell r="C1869" t="str">
            <v>SI Mapping</v>
          </cell>
          <cell r="D1869" t="str">
            <v>A</v>
          </cell>
          <cell r="E1869" t="str">
            <v>ENGMAP</v>
          </cell>
          <cell r="F1869" t="str">
            <v>HRS</v>
          </cell>
          <cell r="G1869">
            <v>73.83</v>
          </cell>
        </row>
        <row r="1870">
          <cell r="B1870" t="str">
            <v>12051</v>
          </cell>
          <cell r="C1870" t="str">
            <v>SI Mapping</v>
          </cell>
          <cell r="D1870" t="str">
            <v>A</v>
          </cell>
          <cell r="E1870" t="str">
            <v>ENGMPD</v>
          </cell>
          <cell r="F1870" t="str">
            <v>HRS</v>
          </cell>
          <cell r="G1870">
            <v>73.84</v>
          </cell>
        </row>
        <row r="1871">
          <cell r="B1871" t="str">
            <v>12051</v>
          </cell>
          <cell r="C1871" t="str">
            <v>SI Mapping</v>
          </cell>
          <cell r="D1871" t="str">
            <v>A</v>
          </cell>
          <cell r="E1871" t="str">
            <v>ENGMPO</v>
          </cell>
          <cell r="F1871" t="str">
            <v>HRS</v>
          </cell>
          <cell r="G1871">
            <v>73.83</v>
          </cell>
        </row>
        <row r="1872">
          <cell r="B1872" t="str">
            <v>12045</v>
          </cell>
          <cell r="C1872" t="str">
            <v>SI Meter Reading</v>
          </cell>
          <cell r="D1872" t="str">
            <v>A</v>
          </cell>
          <cell r="E1872" t="str">
            <v>METER</v>
          </cell>
          <cell r="F1872" t="str">
            <v>HRS</v>
          </cell>
          <cell r="G1872">
            <v>59.2</v>
          </cell>
        </row>
        <row r="1873">
          <cell r="B1873" t="str">
            <v>12045</v>
          </cell>
          <cell r="C1873" t="str">
            <v>SI Meter Reading</v>
          </cell>
          <cell r="D1873" t="str">
            <v>A</v>
          </cell>
          <cell r="E1873" t="str">
            <v>MTRDT</v>
          </cell>
          <cell r="F1873" t="str">
            <v>HRS</v>
          </cell>
          <cell r="G1873">
            <v>59.21</v>
          </cell>
        </row>
        <row r="1874">
          <cell r="B1874" t="str">
            <v>12045</v>
          </cell>
          <cell r="C1874" t="str">
            <v>SI Meter Reading</v>
          </cell>
          <cell r="D1874" t="str">
            <v>A</v>
          </cell>
          <cell r="E1874" t="str">
            <v>MTROT</v>
          </cell>
          <cell r="F1874" t="str">
            <v>HRS</v>
          </cell>
          <cell r="G1874">
            <v>59.2</v>
          </cell>
        </row>
        <row r="1875">
          <cell r="B1875" t="str">
            <v>12048</v>
          </cell>
          <cell r="C1875" t="str">
            <v>SI Service Planning</v>
          </cell>
          <cell r="D1875" t="str">
            <v>A</v>
          </cell>
          <cell r="E1875" t="str">
            <v>MANAGE</v>
          </cell>
          <cell r="F1875" t="str">
            <v>HRS</v>
          </cell>
          <cell r="G1875">
            <v>156.59</v>
          </cell>
        </row>
        <row r="1876">
          <cell r="B1876" t="str">
            <v>12048</v>
          </cell>
          <cell r="C1876" t="str">
            <v>SI Service Planning</v>
          </cell>
          <cell r="D1876" t="str">
            <v>A</v>
          </cell>
          <cell r="E1876" t="str">
            <v>MGMTOT</v>
          </cell>
          <cell r="F1876" t="str">
            <v>HRS</v>
          </cell>
          <cell r="G1876">
            <v>156.59</v>
          </cell>
        </row>
        <row r="1877">
          <cell r="B1877" t="str">
            <v>11880</v>
          </cell>
          <cell r="C1877" t="str">
            <v>SJ Control Center</v>
          </cell>
          <cell r="D1877" t="str">
            <v>A</v>
          </cell>
          <cell r="E1877" t="str">
            <v>MO</v>
          </cell>
          <cell r="F1877" t="str">
            <v>HRS</v>
          </cell>
          <cell r="G1877">
            <v>89.01</v>
          </cell>
        </row>
        <row r="1878">
          <cell r="B1878" t="str">
            <v>11880</v>
          </cell>
          <cell r="C1878" t="str">
            <v>SJ Control Center</v>
          </cell>
          <cell r="D1878" t="str">
            <v>A</v>
          </cell>
          <cell r="E1878" t="str">
            <v>MO-DT</v>
          </cell>
          <cell r="F1878" t="str">
            <v>HRS</v>
          </cell>
          <cell r="G1878">
            <v>89.01</v>
          </cell>
        </row>
        <row r="1879">
          <cell r="B1879" t="str">
            <v>11880</v>
          </cell>
          <cell r="C1879" t="str">
            <v>SJ Control Center</v>
          </cell>
          <cell r="D1879" t="str">
            <v>A</v>
          </cell>
          <cell r="E1879" t="str">
            <v>MO-OT</v>
          </cell>
          <cell r="F1879" t="str">
            <v>HRS</v>
          </cell>
          <cell r="G1879">
            <v>89.01</v>
          </cell>
        </row>
        <row r="1880">
          <cell r="B1880" t="str">
            <v>11883</v>
          </cell>
          <cell r="C1880" t="str">
            <v>SJ Electric Construction</v>
          </cell>
          <cell r="D1880" t="str">
            <v>A</v>
          </cell>
          <cell r="E1880" t="str">
            <v>CNSTDT</v>
          </cell>
          <cell r="F1880" t="str">
            <v>HRS</v>
          </cell>
          <cell r="G1880">
            <v>127.36</v>
          </cell>
        </row>
        <row r="1881">
          <cell r="B1881" t="str">
            <v>11883</v>
          </cell>
          <cell r="C1881" t="str">
            <v>SJ Electric Construction</v>
          </cell>
          <cell r="D1881" t="str">
            <v>A</v>
          </cell>
          <cell r="E1881" t="str">
            <v>CNSTOT</v>
          </cell>
          <cell r="F1881" t="str">
            <v>HRS</v>
          </cell>
          <cell r="G1881">
            <v>127.36</v>
          </cell>
        </row>
        <row r="1882">
          <cell r="B1882" t="str">
            <v>11883</v>
          </cell>
          <cell r="C1882" t="str">
            <v>SJ Electric Construction</v>
          </cell>
          <cell r="D1882" t="str">
            <v>A</v>
          </cell>
          <cell r="E1882" t="str">
            <v>CONSTR</v>
          </cell>
          <cell r="F1882" t="str">
            <v>HRS</v>
          </cell>
          <cell r="G1882">
            <v>127.36</v>
          </cell>
        </row>
        <row r="1883">
          <cell r="B1883" t="str">
            <v>11878</v>
          </cell>
          <cell r="C1883" t="str">
            <v>SJ Electric Field Services</v>
          </cell>
          <cell r="D1883" t="str">
            <v>A</v>
          </cell>
          <cell r="E1883" t="str">
            <v>FLDSDT</v>
          </cell>
          <cell r="F1883" t="str">
            <v>HRS</v>
          </cell>
          <cell r="G1883">
            <v>124.49</v>
          </cell>
        </row>
        <row r="1884">
          <cell r="B1884" t="str">
            <v>11878</v>
          </cell>
          <cell r="C1884" t="str">
            <v>SJ Electric Field Services</v>
          </cell>
          <cell r="D1884" t="str">
            <v>A</v>
          </cell>
          <cell r="E1884" t="str">
            <v>FLDSOT</v>
          </cell>
          <cell r="F1884" t="str">
            <v>HRS</v>
          </cell>
          <cell r="G1884">
            <v>124.49</v>
          </cell>
        </row>
        <row r="1885">
          <cell r="B1885" t="str">
            <v>11878</v>
          </cell>
          <cell r="C1885" t="str">
            <v>SJ Electric Field Services</v>
          </cell>
          <cell r="D1885" t="str">
            <v>A</v>
          </cell>
          <cell r="E1885" t="str">
            <v>FLDSVC</v>
          </cell>
          <cell r="F1885" t="str">
            <v>HRS</v>
          </cell>
          <cell r="G1885">
            <v>124.49</v>
          </cell>
        </row>
        <row r="1886">
          <cell r="B1886" t="str">
            <v>11876</v>
          </cell>
          <cell r="C1886" t="str">
            <v>SJ Estimating</v>
          </cell>
          <cell r="D1886" t="str">
            <v>A</v>
          </cell>
          <cell r="E1886" t="str">
            <v>EEST</v>
          </cell>
          <cell r="F1886" t="str">
            <v>HRS</v>
          </cell>
          <cell r="G1886">
            <v>100.32</v>
          </cell>
        </row>
        <row r="1887">
          <cell r="B1887" t="str">
            <v>11876</v>
          </cell>
          <cell r="C1887" t="str">
            <v>SJ Estimating</v>
          </cell>
          <cell r="D1887" t="str">
            <v>A</v>
          </cell>
          <cell r="E1887" t="str">
            <v>EESTDT</v>
          </cell>
          <cell r="F1887" t="str">
            <v>HRS</v>
          </cell>
          <cell r="G1887">
            <v>100.32</v>
          </cell>
        </row>
        <row r="1888">
          <cell r="B1888" t="str">
            <v>11876</v>
          </cell>
          <cell r="C1888" t="str">
            <v>SJ Estimating</v>
          </cell>
          <cell r="D1888" t="str">
            <v>A</v>
          </cell>
          <cell r="E1888" t="str">
            <v>EESTOT</v>
          </cell>
          <cell r="F1888" t="str">
            <v>HRS</v>
          </cell>
          <cell r="G1888">
            <v>100.32</v>
          </cell>
        </row>
        <row r="1889">
          <cell r="B1889" t="str">
            <v>11876</v>
          </cell>
          <cell r="C1889" t="str">
            <v>SJ Estimating</v>
          </cell>
          <cell r="D1889" t="str">
            <v>A</v>
          </cell>
          <cell r="E1889" t="str">
            <v>GEST</v>
          </cell>
          <cell r="F1889" t="str">
            <v>HRS</v>
          </cell>
          <cell r="G1889">
            <v>100.32</v>
          </cell>
        </row>
        <row r="1890">
          <cell r="B1890" t="str">
            <v>11876</v>
          </cell>
          <cell r="C1890" t="str">
            <v>SJ Estimating</v>
          </cell>
          <cell r="D1890" t="str">
            <v>A</v>
          </cell>
          <cell r="E1890" t="str">
            <v>GESTDT</v>
          </cell>
          <cell r="F1890" t="str">
            <v>HRS</v>
          </cell>
          <cell r="G1890">
            <v>100.32</v>
          </cell>
        </row>
        <row r="1891">
          <cell r="B1891" t="str">
            <v>11876</v>
          </cell>
          <cell r="C1891" t="str">
            <v>SJ Estimating</v>
          </cell>
          <cell r="D1891" t="str">
            <v>A</v>
          </cell>
          <cell r="E1891" t="str">
            <v>GESTOT</v>
          </cell>
          <cell r="F1891" t="str">
            <v>HRS</v>
          </cell>
          <cell r="G1891">
            <v>100.32</v>
          </cell>
        </row>
        <row r="1892">
          <cell r="B1892" t="str">
            <v>11884</v>
          </cell>
          <cell r="C1892" t="str">
            <v>SJ Gas Construction</v>
          </cell>
          <cell r="D1892" t="str">
            <v>A</v>
          </cell>
          <cell r="E1892" t="str">
            <v>CNSTDT</v>
          </cell>
          <cell r="F1892" t="str">
            <v>HRS</v>
          </cell>
          <cell r="G1892">
            <v>101.21</v>
          </cell>
        </row>
        <row r="1893">
          <cell r="B1893" t="str">
            <v>11884</v>
          </cell>
          <cell r="C1893" t="str">
            <v>SJ Gas Construction</v>
          </cell>
          <cell r="D1893" t="str">
            <v>A</v>
          </cell>
          <cell r="E1893" t="str">
            <v>CNSTOT</v>
          </cell>
          <cell r="F1893" t="str">
            <v>HRS</v>
          </cell>
          <cell r="G1893">
            <v>101.21</v>
          </cell>
        </row>
        <row r="1894">
          <cell r="B1894" t="str">
            <v>11884</v>
          </cell>
          <cell r="C1894" t="str">
            <v>SJ Gas Construction</v>
          </cell>
          <cell r="D1894" t="str">
            <v>A</v>
          </cell>
          <cell r="E1894" t="str">
            <v>CONSTR</v>
          </cell>
          <cell r="F1894" t="str">
            <v>HRS</v>
          </cell>
          <cell r="G1894">
            <v>101.21</v>
          </cell>
        </row>
        <row r="1895">
          <cell r="B1895" t="str">
            <v>11877</v>
          </cell>
          <cell r="C1895" t="str">
            <v>SJ Gas Field Services</v>
          </cell>
          <cell r="D1895" t="str">
            <v>A</v>
          </cell>
          <cell r="E1895" t="str">
            <v>FLDSDT</v>
          </cell>
          <cell r="F1895" t="str">
            <v>HRS</v>
          </cell>
          <cell r="G1895">
            <v>94.46</v>
          </cell>
        </row>
        <row r="1896">
          <cell r="B1896" t="str">
            <v>11877</v>
          </cell>
          <cell r="C1896" t="str">
            <v>SJ Gas Field Services</v>
          </cell>
          <cell r="D1896" t="str">
            <v>A</v>
          </cell>
          <cell r="E1896" t="str">
            <v>FLDSOT</v>
          </cell>
          <cell r="F1896" t="str">
            <v>HRS</v>
          </cell>
          <cell r="G1896">
            <v>94.46</v>
          </cell>
        </row>
        <row r="1897">
          <cell r="B1897" t="str">
            <v>11877</v>
          </cell>
          <cell r="C1897" t="str">
            <v>SJ Gas Field Services</v>
          </cell>
          <cell r="D1897" t="str">
            <v>A</v>
          </cell>
          <cell r="E1897" t="str">
            <v>FLDSVC</v>
          </cell>
          <cell r="F1897" t="str">
            <v>HRS</v>
          </cell>
          <cell r="G1897">
            <v>94.46</v>
          </cell>
        </row>
        <row r="1898">
          <cell r="B1898" t="str">
            <v>11885</v>
          </cell>
          <cell r="C1898" t="str">
            <v>SJ Gas T&amp;R</v>
          </cell>
          <cell r="D1898" t="str">
            <v>A</v>
          </cell>
          <cell r="E1898" t="str">
            <v>MO</v>
          </cell>
          <cell r="F1898" t="str">
            <v>HRS</v>
          </cell>
          <cell r="G1898">
            <v>99.79</v>
          </cell>
        </row>
        <row r="1899">
          <cell r="B1899" t="str">
            <v>11885</v>
          </cell>
          <cell r="C1899" t="str">
            <v>SJ Gas T&amp;R</v>
          </cell>
          <cell r="D1899" t="str">
            <v>A</v>
          </cell>
          <cell r="E1899" t="str">
            <v>MO-DT</v>
          </cell>
          <cell r="F1899" t="str">
            <v>HRS</v>
          </cell>
          <cell r="G1899">
            <v>99.79</v>
          </cell>
        </row>
        <row r="1900">
          <cell r="B1900" t="str">
            <v>11885</v>
          </cell>
          <cell r="C1900" t="str">
            <v>SJ Gas T&amp;R</v>
          </cell>
          <cell r="D1900" t="str">
            <v>A</v>
          </cell>
          <cell r="E1900" t="str">
            <v>MO-OT</v>
          </cell>
          <cell r="F1900" t="str">
            <v>HRS</v>
          </cell>
          <cell r="G1900">
            <v>99.79</v>
          </cell>
        </row>
        <row r="1901">
          <cell r="B1901" t="str">
            <v>11860</v>
          </cell>
          <cell r="C1901" t="str">
            <v>SJ GC Electric</v>
          </cell>
          <cell r="D1901" t="str">
            <v>A</v>
          </cell>
          <cell r="E1901" t="str">
            <v>CNSTDT</v>
          </cell>
          <cell r="F1901" t="str">
            <v>HRS</v>
          </cell>
          <cell r="G1901">
            <v>97.06</v>
          </cell>
        </row>
        <row r="1902">
          <cell r="B1902" t="str">
            <v>11860</v>
          </cell>
          <cell r="C1902" t="str">
            <v>SJ GC Electric</v>
          </cell>
          <cell r="D1902" t="str">
            <v>A</v>
          </cell>
          <cell r="E1902" t="str">
            <v>CNSTOT</v>
          </cell>
          <cell r="F1902" t="str">
            <v>HRS</v>
          </cell>
          <cell r="G1902">
            <v>97.06</v>
          </cell>
        </row>
        <row r="1903">
          <cell r="B1903" t="str">
            <v>11860</v>
          </cell>
          <cell r="C1903" t="str">
            <v>SJ GC Electric</v>
          </cell>
          <cell r="D1903" t="str">
            <v>A</v>
          </cell>
          <cell r="E1903" t="str">
            <v>CONSTR</v>
          </cell>
          <cell r="F1903" t="str">
            <v>HRS</v>
          </cell>
          <cell r="G1903">
            <v>97.06</v>
          </cell>
        </row>
        <row r="1904">
          <cell r="B1904" t="str">
            <v>11861</v>
          </cell>
          <cell r="C1904" t="str">
            <v>SJ GC Gas</v>
          </cell>
          <cell r="D1904" t="str">
            <v>A</v>
          </cell>
          <cell r="E1904" t="str">
            <v>CNSTDT</v>
          </cell>
          <cell r="F1904" t="str">
            <v>HRS</v>
          </cell>
          <cell r="G1904">
            <v>91.42</v>
          </cell>
        </row>
        <row r="1905">
          <cell r="B1905" t="str">
            <v>11861</v>
          </cell>
          <cell r="C1905" t="str">
            <v>SJ GC Gas</v>
          </cell>
          <cell r="D1905" t="str">
            <v>A</v>
          </cell>
          <cell r="E1905" t="str">
            <v>CNSTOT</v>
          </cell>
          <cell r="F1905" t="str">
            <v>HRS</v>
          </cell>
          <cell r="G1905">
            <v>91.42</v>
          </cell>
        </row>
        <row r="1906">
          <cell r="B1906" t="str">
            <v>11861</v>
          </cell>
          <cell r="C1906" t="str">
            <v>SJ GC Gas</v>
          </cell>
          <cell r="D1906" t="str">
            <v>A</v>
          </cell>
          <cell r="E1906" t="str">
            <v>CONSTR</v>
          </cell>
          <cell r="F1906" t="str">
            <v>HRS</v>
          </cell>
          <cell r="G1906">
            <v>91.42</v>
          </cell>
        </row>
        <row r="1907">
          <cell r="B1907" t="str">
            <v>11021</v>
          </cell>
          <cell r="C1907" t="str">
            <v>SJ M&amp;C Superintendent</v>
          </cell>
          <cell r="D1907" t="str">
            <v>D</v>
          </cell>
          <cell r="E1907" t="str">
            <v>DIVSPT</v>
          </cell>
          <cell r="F1907" t="str">
            <v>HRS</v>
          </cell>
          <cell r="G1907">
            <v>108.96</v>
          </cell>
        </row>
        <row r="1908">
          <cell r="B1908" t="str">
            <v>11021</v>
          </cell>
          <cell r="C1908" t="str">
            <v>SJ M&amp;C Superintendent</v>
          </cell>
          <cell r="D1908" t="str">
            <v>D</v>
          </cell>
          <cell r="E1908" t="str">
            <v>DVSPOT</v>
          </cell>
          <cell r="F1908" t="str">
            <v>HRS</v>
          </cell>
          <cell r="G1908">
            <v>108.96</v>
          </cell>
        </row>
        <row r="1909">
          <cell r="B1909" t="str">
            <v>12349</v>
          </cell>
          <cell r="C1909" t="str">
            <v>SJ M&amp;C Support Services</v>
          </cell>
          <cell r="D1909" t="str">
            <v>A</v>
          </cell>
          <cell r="E1909" t="str">
            <v>ADM-DT</v>
          </cell>
          <cell r="F1909" t="str">
            <v>HRS</v>
          </cell>
          <cell r="G1909">
            <v>55.28</v>
          </cell>
        </row>
        <row r="1910">
          <cell r="B1910" t="str">
            <v>12349</v>
          </cell>
          <cell r="C1910" t="str">
            <v>SJ M&amp;C Support Services</v>
          </cell>
          <cell r="D1910" t="str">
            <v>A</v>
          </cell>
          <cell r="E1910" t="str">
            <v>ADM-OT</v>
          </cell>
          <cell r="F1910" t="str">
            <v>HRS</v>
          </cell>
          <cell r="G1910">
            <v>55.28</v>
          </cell>
        </row>
        <row r="1911">
          <cell r="B1911" t="str">
            <v>12349</v>
          </cell>
          <cell r="C1911" t="str">
            <v>SJ M&amp;C Support Services</v>
          </cell>
          <cell r="D1911" t="str">
            <v>A</v>
          </cell>
          <cell r="E1911" t="str">
            <v>ADMIN</v>
          </cell>
          <cell r="F1911" t="str">
            <v>HRS</v>
          </cell>
          <cell r="G1911">
            <v>55.28</v>
          </cell>
        </row>
        <row r="1912">
          <cell r="B1912" t="str">
            <v>11882</v>
          </cell>
          <cell r="C1912" t="str">
            <v>SJ Meter Reading</v>
          </cell>
          <cell r="D1912" t="str">
            <v>A</v>
          </cell>
          <cell r="E1912" t="str">
            <v>METER</v>
          </cell>
          <cell r="F1912" t="str">
            <v>HRS</v>
          </cell>
          <cell r="G1912">
            <v>46.09</v>
          </cell>
        </row>
        <row r="1913">
          <cell r="B1913" t="str">
            <v>11882</v>
          </cell>
          <cell r="C1913" t="str">
            <v>SJ Meter Reading</v>
          </cell>
          <cell r="D1913" t="str">
            <v>A</v>
          </cell>
          <cell r="E1913" t="str">
            <v>MTRDT</v>
          </cell>
          <cell r="F1913" t="str">
            <v>HRS</v>
          </cell>
          <cell r="G1913">
            <v>45.84</v>
          </cell>
        </row>
        <row r="1914">
          <cell r="B1914" t="str">
            <v>11882</v>
          </cell>
          <cell r="C1914" t="str">
            <v>SJ Meter Reading</v>
          </cell>
          <cell r="D1914" t="str">
            <v>A</v>
          </cell>
          <cell r="E1914" t="str">
            <v>MTROT</v>
          </cell>
          <cell r="F1914" t="str">
            <v>HRS</v>
          </cell>
          <cell r="G1914">
            <v>46.09</v>
          </cell>
        </row>
        <row r="1915">
          <cell r="B1915" t="str">
            <v>11874</v>
          </cell>
          <cell r="C1915" t="str">
            <v>SJ Service Planning</v>
          </cell>
          <cell r="D1915" t="str">
            <v>A</v>
          </cell>
          <cell r="E1915" t="str">
            <v>MANAGE</v>
          </cell>
          <cell r="F1915" t="str">
            <v>HRS</v>
          </cell>
          <cell r="G1915">
            <v>156.59</v>
          </cell>
        </row>
        <row r="1916">
          <cell r="B1916" t="str">
            <v>11874</v>
          </cell>
          <cell r="C1916" t="str">
            <v>SJ Service Planning</v>
          </cell>
          <cell r="D1916" t="str">
            <v>A</v>
          </cell>
          <cell r="E1916" t="str">
            <v>MGMTOT</v>
          </cell>
          <cell r="F1916" t="str">
            <v>HRS</v>
          </cell>
          <cell r="G1916">
            <v>156.59</v>
          </cell>
        </row>
        <row r="1917">
          <cell r="B1917" t="str">
            <v>12842</v>
          </cell>
          <cell r="C1917" t="str">
            <v>SLSR Planning - Dist Gas Construction</v>
          </cell>
          <cell r="D1917" t="str">
            <v>A</v>
          </cell>
          <cell r="E1917" t="str">
            <v>CNSTDT</v>
          </cell>
          <cell r="F1917" t="str">
            <v>HRS</v>
          </cell>
          <cell r="G1917">
            <v>101.21</v>
          </cell>
        </row>
        <row r="1918">
          <cell r="B1918" t="str">
            <v>12842</v>
          </cell>
          <cell r="C1918" t="str">
            <v>SLSR Planning - Dist Gas Construction</v>
          </cell>
          <cell r="D1918" t="str">
            <v>A</v>
          </cell>
          <cell r="E1918" t="str">
            <v>CNSTOT</v>
          </cell>
          <cell r="F1918" t="str">
            <v>HRS</v>
          </cell>
          <cell r="G1918">
            <v>101.21</v>
          </cell>
        </row>
        <row r="1919">
          <cell r="B1919" t="str">
            <v>12842</v>
          </cell>
          <cell r="C1919" t="str">
            <v>SLSR Planning - Dist Gas Construction</v>
          </cell>
          <cell r="D1919" t="str">
            <v>A</v>
          </cell>
          <cell r="E1919" t="str">
            <v>CONSTR</v>
          </cell>
          <cell r="F1919" t="str">
            <v>HRS</v>
          </cell>
          <cell r="G1919">
            <v>101.21</v>
          </cell>
        </row>
        <row r="1920">
          <cell r="B1920" t="str">
            <v>12845</v>
          </cell>
          <cell r="C1920" t="str">
            <v>SLSR Planning - Dist GC Electric</v>
          </cell>
          <cell r="D1920" t="str">
            <v>A</v>
          </cell>
          <cell r="E1920" t="str">
            <v>CNSTDT</v>
          </cell>
          <cell r="F1920" t="str">
            <v>HRS</v>
          </cell>
          <cell r="G1920">
            <v>97.06</v>
          </cell>
        </row>
        <row r="1921">
          <cell r="B1921" t="str">
            <v>12845</v>
          </cell>
          <cell r="C1921" t="str">
            <v>SLSR Planning - Dist GC Electric</v>
          </cell>
          <cell r="D1921" t="str">
            <v>A</v>
          </cell>
          <cell r="E1921" t="str">
            <v>CNSTOT</v>
          </cell>
          <cell r="F1921" t="str">
            <v>HRS</v>
          </cell>
          <cell r="G1921">
            <v>97.06</v>
          </cell>
        </row>
        <row r="1922">
          <cell r="B1922" t="str">
            <v>12845</v>
          </cell>
          <cell r="C1922" t="str">
            <v>SLSR Planning - Dist GC Electric</v>
          </cell>
          <cell r="D1922" t="str">
            <v>A</v>
          </cell>
          <cell r="E1922" t="str">
            <v>CONSTR</v>
          </cell>
          <cell r="F1922" t="str">
            <v>HRS</v>
          </cell>
          <cell r="G1922">
            <v>97.06</v>
          </cell>
        </row>
        <row r="1923">
          <cell r="B1923" t="str">
            <v>12846</v>
          </cell>
          <cell r="C1923" t="str">
            <v>SLSR Planning - Dist GC Gas</v>
          </cell>
          <cell r="D1923" t="str">
            <v>A</v>
          </cell>
          <cell r="E1923" t="str">
            <v>CNSTDT</v>
          </cell>
          <cell r="F1923" t="str">
            <v>HRS</v>
          </cell>
          <cell r="G1923">
            <v>91.42</v>
          </cell>
        </row>
        <row r="1924">
          <cell r="B1924" t="str">
            <v>12846</v>
          </cell>
          <cell r="C1924" t="str">
            <v>SLSR Planning - Dist GC Gas</v>
          </cell>
          <cell r="D1924" t="str">
            <v>A</v>
          </cell>
          <cell r="E1924" t="str">
            <v>CNSTOT</v>
          </cell>
          <cell r="F1924" t="str">
            <v>HRS</v>
          </cell>
          <cell r="G1924">
            <v>91.42</v>
          </cell>
        </row>
        <row r="1925">
          <cell r="B1925" t="str">
            <v>12846</v>
          </cell>
          <cell r="C1925" t="str">
            <v>SLSR Planning - Dist GC Gas</v>
          </cell>
          <cell r="D1925" t="str">
            <v>A</v>
          </cell>
          <cell r="E1925" t="str">
            <v>CONSTR</v>
          </cell>
          <cell r="F1925" t="str">
            <v>HRS</v>
          </cell>
          <cell r="G1925">
            <v>91.42</v>
          </cell>
        </row>
        <row r="1926">
          <cell r="B1926" t="str">
            <v>12851</v>
          </cell>
          <cell r="C1926" t="str">
            <v>SLSR Planning - Distribution ECCO</v>
          </cell>
          <cell r="D1926" t="str">
            <v>A</v>
          </cell>
          <cell r="E1926" t="str">
            <v>MO</v>
          </cell>
          <cell r="F1926" t="str">
            <v>HRS</v>
          </cell>
          <cell r="G1926">
            <v>89.01</v>
          </cell>
        </row>
        <row r="1927">
          <cell r="B1927" t="str">
            <v>12851</v>
          </cell>
          <cell r="C1927" t="str">
            <v>SLSR Planning - Distribution ECCO</v>
          </cell>
          <cell r="D1927" t="str">
            <v>A</v>
          </cell>
          <cell r="E1927" t="str">
            <v>MO-DT</v>
          </cell>
          <cell r="F1927" t="str">
            <v>HRS</v>
          </cell>
          <cell r="G1927">
            <v>89.01</v>
          </cell>
        </row>
        <row r="1928">
          <cell r="B1928" t="str">
            <v>12851</v>
          </cell>
          <cell r="C1928" t="str">
            <v>SLSR Planning - Distribution ECCO</v>
          </cell>
          <cell r="D1928" t="str">
            <v>A</v>
          </cell>
          <cell r="E1928" t="str">
            <v>MO-OT</v>
          </cell>
          <cell r="F1928" t="str">
            <v>HRS</v>
          </cell>
          <cell r="G1928">
            <v>89.01</v>
          </cell>
        </row>
        <row r="1929">
          <cell r="B1929" t="str">
            <v>12844</v>
          </cell>
          <cell r="C1929" t="str">
            <v>SLSR Planning - Electric Field Service</v>
          </cell>
          <cell r="D1929" t="str">
            <v>A</v>
          </cell>
          <cell r="E1929" t="str">
            <v>FLDSDT</v>
          </cell>
          <cell r="F1929" t="str">
            <v>HRS</v>
          </cell>
          <cell r="G1929">
            <v>124.49</v>
          </cell>
        </row>
        <row r="1930">
          <cell r="B1930" t="str">
            <v>12844</v>
          </cell>
          <cell r="C1930" t="str">
            <v>SLSR Planning - Electric Field Service</v>
          </cell>
          <cell r="D1930" t="str">
            <v>A</v>
          </cell>
          <cell r="E1930" t="str">
            <v>FLDSOT</v>
          </cell>
          <cell r="F1930" t="str">
            <v>HRS</v>
          </cell>
          <cell r="G1930">
            <v>124.49</v>
          </cell>
        </row>
        <row r="1931">
          <cell r="B1931" t="str">
            <v>12844</v>
          </cell>
          <cell r="C1931" t="str">
            <v>SLSR Planning - Electric Field Service</v>
          </cell>
          <cell r="D1931" t="str">
            <v>A</v>
          </cell>
          <cell r="E1931" t="str">
            <v>FLDSVC</v>
          </cell>
          <cell r="F1931" t="str">
            <v>HRS</v>
          </cell>
          <cell r="G1931">
            <v>124.49</v>
          </cell>
        </row>
        <row r="1932">
          <cell r="B1932" t="str">
            <v>12847</v>
          </cell>
          <cell r="C1932" t="str">
            <v>SLSR Planning - Estimating</v>
          </cell>
          <cell r="D1932" t="str">
            <v>A</v>
          </cell>
          <cell r="E1932" t="str">
            <v>EEST</v>
          </cell>
          <cell r="F1932" t="str">
            <v>HRS</v>
          </cell>
          <cell r="G1932">
            <v>100.32</v>
          </cell>
        </row>
        <row r="1933">
          <cell r="B1933" t="str">
            <v>12847</v>
          </cell>
          <cell r="C1933" t="str">
            <v>SLSR Planning - Estimating</v>
          </cell>
          <cell r="D1933" t="str">
            <v>A</v>
          </cell>
          <cell r="E1933" t="str">
            <v>EESTDT</v>
          </cell>
          <cell r="F1933" t="str">
            <v>HRS</v>
          </cell>
          <cell r="G1933">
            <v>100.32</v>
          </cell>
        </row>
        <row r="1934">
          <cell r="B1934" t="str">
            <v>12847</v>
          </cell>
          <cell r="C1934" t="str">
            <v>SLSR Planning - Estimating</v>
          </cell>
          <cell r="D1934" t="str">
            <v>A</v>
          </cell>
          <cell r="E1934" t="str">
            <v>EESTOT</v>
          </cell>
          <cell r="F1934" t="str">
            <v>HRS</v>
          </cell>
          <cell r="G1934">
            <v>100.32</v>
          </cell>
        </row>
        <row r="1935">
          <cell r="B1935" t="str">
            <v>12847</v>
          </cell>
          <cell r="C1935" t="str">
            <v>SLSR Planning - Estimating</v>
          </cell>
          <cell r="D1935" t="str">
            <v>A</v>
          </cell>
          <cell r="E1935" t="str">
            <v>GEST</v>
          </cell>
          <cell r="F1935" t="str">
            <v>HRS</v>
          </cell>
          <cell r="G1935">
            <v>100.32</v>
          </cell>
        </row>
        <row r="1936">
          <cell r="B1936" t="str">
            <v>12847</v>
          </cell>
          <cell r="C1936" t="str">
            <v>SLSR Planning - Estimating</v>
          </cell>
          <cell r="D1936" t="str">
            <v>A</v>
          </cell>
          <cell r="E1936" t="str">
            <v>GESTDT</v>
          </cell>
          <cell r="F1936" t="str">
            <v>HRS</v>
          </cell>
          <cell r="G1936">
            <v>100.32</v>
          </cell>
        </row>
        <row r="1937">
          <cell r="B1937" t="str">
            <v>12847</v>
          </cell>
          <cell r="C1937" t="str">
            <v>SLSR Planning - Estimating</v>
          </cell>
          <cell r="D1937" t="str">
            <v>A</v>
          </cell>
          <cell r="E1937" t="str">
            <v>GESTOT</v>
          </cell>
          <cell r="F1937" t="str">
            <v>HRS</v>
          </cell>
          <cell r="G1937">
            <v>100.32</v>
          </cell>
        </row>
        <row r="1938">
          <cell r="B1938" t="str">
            <v>12843</v>
          </cell>
          <cell r="C1938" t="str">
            <v>SLSR Planning - Gas T&amp;R</v>
          </cell>
          <cell r="D1938" t="str">
            <v>A</v>
          </cell>
          <cell r="E1938" t="str">
            <v>MO</v>
          </cell>
          <cell r="F1938" t="str">
            <v>HRS</v>
          </cell>
          <cell r="G1938">
            <v>99.79</v>
          </cell>
        </row>
        <row r="1939">
          <cell r="B1939" t="str">
            <v>12843</v>
          </cell>
          <cell r="C1939" t="str">
            <v>SLSR Planning - Gas T&amp;R</v>
          </cell>
          <cell r="D1939" t="str">
            <v>A</v>
          </cell>
          <cell r="E1939" t="str">
            <v>MO-DT</v>
          </cell>
          <cell r="F1939" t="str">
            <v>HRS</v>
          </cell>
          <cell r="G1939">
            <v>99.79</v>
          </cell>
        </row>
        <row r="1940">
          <cell r="B1940" t="str">
            <v>12843</v>
          </cell>
          <cell r="C1940" t="str">
            <v>SLSR Planning - Gas T&amp;R</v>
          </cell>
          <cell r="D1940" t="str">
            <v>A</v>
          </cell>
          <cell r="E1940" t="str">
            <v>MO-OT</v>
          </cell>
          <cell r="F1940" t="str">
            <v>HRS</v>
          </cell>
          <cell r="G1940">
            <v>99.79</v>
          </cell>
        </row>
        <row r="1941">
          <cell r="B1941" t="str">
            <v>12834</v>
          </cell>
          <cell r="C1941" t="str">
            <v>SLSR Planning - GC Field Engineering</v>
          </cell>
          <cell r="D1941" t="str">
            <v>A</v>
          </cell>
          <cell r="E1941" t="str">
            <v>ENG-DT</v>
          </cell>
          <cell r="F1941" t="str">
            <v>HRS</v>
          </cell>
          <cell r="G1941">
            <v>70.3</v>
          </cell>
        </row>
        <row r="1942">
          <cell r="B1942" t="str">
            <v>12834</v>
          </cell>
          <cell r="C1942" t="str">
            <v>SLSR Planning - GC Field Engineering</v>
          </cell>
          <cell r="D1942" t="str">
            <v>A</v>
          </cell>
          <cell r="E1942" t="str">
            <v>ENG-OT</v>
          </cell>
          <cell r="F1942" t="str">
            <v>HRS</v>
          </cell>
          <cell r="G1942">
            <v>70.3</v>
          </cell>
        </row>
        <row r="1943">
          <cell r="B1943" t="str">
            <v>12834</v>
          </cell>
          <cell r="C1943" t="str">
            <v>SLSR Planning - GC Field Engineering</v>
          </cell>
          <cell r="D1943" t="str">
            <v>A</v>
          </cell>
          <cell r="E1943" t="str">
            <v>ENGSVC</v>
          </cell>
          <cell r="F1943" t="str">
            <v>HRS</v>
          </cell>
          <cell r="G1943">
            <v>70.3</v>
          </cell>
        </row>
        <row r="1944">
          <cell r="B1944" t="str">
            <v>12848</v>
          </cell>
          <cell r="C1944" t="str">
            <v>SLSR Planning - Mapping</v>
          </cell>
          <cell r="D1944" t="str">
            <v>A</v>
          </cell>
          <cell r="E1944" t="str">
            <v>ENGMAP</v>
          </cell>
          <cell r="F1944" t="str">
            <v>HRS</v>
          </cell>
          <cell r="G1944">
            <v>73.83</v>
          </cell>
        </row>
        <row r="1945">
          <cell r="B1945" t="str">
            <v>12848</v>
          </cell>
          <cell r="C1945" t="str">
            <v>SLSR Planning - Mapping</v>
          </cell>
          <cell r="D1945" t="str">
            <v>A</v>
          </cell>
          <cell r="E1945" t="str">
            <v>ENGMPD</v>
          </cell>
          <cell r="F1945" t="str">
            <v>HRS</v>
          </cell>
          <cell r="G1945">
            <v>73.84</v>
          </cell>
        </row>
        <row r="1946">
          <cell r="B1946" t="str">
            <v>12848</v>
          </cell>
          <cell r="C1946" t="str">
            <v>SLSR Planning - Mapping</v>
          </cell>
          <cell r="D1946" t="str">
            <v>A</v>
          </cell>
          <cell r="E1946" t="str">
            <v>ENGMPO</v>
          </cell>
          <cell r="F1946" t="str">
            <v>HRS</v>
          </cell>
          <cell r="G1946">
            <v>73.83</v>
          </cell>
        </row>
        <row r="1947">
          <cell r="B1947" t="str">
            <v>12849</v>
          </cell>
          <cell r="C1947" t="str">
            <v>SLSR Planning - Service Planning</v>
          </cell>
          <cell r="D1947" t="str">
            <v>A</v>
          </cell>
          <cell r="E1947" t="str">
            <v>MANAGE</v>
          </cell>
          <cell r="F1947" t="str">
            <v>HRS</v>
          </cell>
          <cell r="G1947">
            <v>156.59</v>
          </cell>
        </row>
        <row r="1948">
          <cell r="B1948" t="str">
            <v>12849</v>
          </cell>
          <cell r="C1948" t="str">
            <v>SLSR Planning - Service Planning</v>
          </cell>
          <cell r="D1948" t="str">
            <v>A</v>
          </cell>
          <cell r="E1948" t="str">
            <v>MGMTOT</v>
          </cell>
          <cell r="F1948" t="str">
            <v>HRS</v>
          </cell>
          <cell r="G1948">
            <v>156.59</v>
          </cell>
        </row>
        <row r="1949">
          <cell r="B1949" t="str">
            <v>12919</v>
          </cell>
          <cell r="C1949" t="str">
            <v>SLSR Planning - SM&amp;C Substation M&amp;C</v>
          </cell>
          <cell r="D1949" t="str">
            <v>A</v>
          </cell>
          <cell r="E1949" t="str">
            <v>MO</v>
          </cell>
          <cell r="F1949" t="str">
            <v>HRS</v>
          </cell>
          <cell r="G1949">
            <v>109.79</v>
          </cell>
        </row>
        <row r="1950">
          <cell r="B1950" t="str">
            <v>12919</v>
          </cell>
          <cell r="C1950" t="str">
            <v>SLSR Planning - SM&amp;C Substation M&amp;C</v>
          </cell>
          <cell r="D1950" t="str">
            <v>A</v>
          </cell>
          <cell r="E1950" t="str">
            <v>MO-DT</v>
          </cell>
          <cell r="F1950" t="str">
            <v>HRS</v>
          </cell>
          <cell r="G1950">
            <v>109.79</v>
          </cell>
        </row>
        <row r="1951">
          <cell r="B1951" t="str">
            <v>12919</v>
          </cell>
          <cell r="C1951" t="str">
            <v>SLSR Planning - SM&amp;C Substation M&amp;C</v>
          </cell>
          <cell r="D1951" t="str">
            <v>A</v>
          </cell>
          <cell r="E1951" t="str">
            <v>MO-OT</v>
          </cell>
          <cell r="F1951" t="str">
            <v>HRS</v>
          </cell>
          <cell r="G1951">
            <v>109.79</v>
          </cell>
        </row>
        <row r="1952">
          <cell r="B1952" t="str">
            <v>12850</v>
          </cell>
          <cell r="C1952" t="str">
            <v>SLSR Planning - Support Services</v>
          </cell>
          <cell r="D1952" t="str">
            <v>A</v>
          </cell>
          <cell r="E1952" t="str">
            <v>ADM-DT</v>
          </cell>
          <cell r="F1952" t="str">
            <v>HRS</v>
          </cell>
          <cell r="G1952">
            <v>55.28</v>
          </cell>
        </row>
        <row r="1953">
          <cell r="B1953" t="str">
            <v>12850</v>
          </cell>
          <cell r="C1953" t="str">
            <v>SLSR Planning - Support Services</v>
          </cell>
          <cell r="D1953" t="str">
            <v>A</v>
          </cell>
          <cell r="E1953" t="str">
            <v>ADM-OT</v>
          </cell>
          <cell r="F1953" t="str">
            <v>HRS</v>
          </cell>
          <cell r="G1953">
            <v>55.28</v>
          </cell>
        </row>
        <row r="1954">
          <cell r="B1954" t="str">
            <v>12850</v>
          </cell>
          <cell r="C1954" t="str">
            <v>SLSR Planning - Support Services</v>
          </cell>
          <cell r="D1954" t="str">
            <v>A</v>
          </cell>
          <cell r="E1954" t="str">
            <v>ADMIN</v>
          </cell>
          <cell r="F1954" t="str">
            <v>HRS</v>
          </cell>
          <cell r="G1954">
            <v>55.28</v>
          </cell>
        </row>
        <row r="1955">
          <cell r="B1955" t="str">
            <v>12852</v>
          </cell>
          <cell r="C1955" t="str">
            <v>SLSR Planning - Transmission ECCO</v>
          </cell>
          <cell r="D1955" t="str">
            <v>A</v>
          </cell>
          <cell r="E1955" t="str">
            <v>SWTCHO</v>
          </cell>
          <cell r="F1955" t="str">
            <v>HRS</v>
          </cell>
          <cell r="G1955">
            <v>88.85</v>
          </cell>
        </row>
        <row r="1956">
          <cell r="B1956" t="str">
            <v>12852</v>
          </cell>
          <cell r="C1956" t="str">
            <v>SLSR Planning - Transmission ECCO</v>
          </cell>
          <cell r="D1956" t="str">
            <v>A</v>
          </cell>
          <cell r="E1956" t="str">
            <v>SWTODT</v>
          </cell>
          <cell r="F1956" t="str">
            <v>HRS</v>
          </cell>
          <cell r="G1956">
            <v>88.85</v>
          </cell>
        </row>
        <row r="1957">
          <cell r="B1957" t="str">
            <v>12852</v>
          </cell>
          <cell r="C1957" t="str">
            <v>SLSR Planning - Transmission ECCO</v>
          </cell>
          <cell r="D1957" t="str">
            <v>A</v>
          </cell>
          <cell r="E1957" t="str">
            <v>SWTOOT</v>
          </cell>
          <cell r="F1957" t="str">
            <v>HRS</v>
          </cell>
          <cell r="G1957">
            <v>88.85</v>
          </cell>
        </row>
        <row r="1958">
          <cell r="B1958" t="str">
            <v>12841</v>
          </cell>
          <cell r="C1958" t="str">
            <v>SLSR Planning-Dist Electric Construction</v>
          </cell>
          <cell r="D1958" t="str">
            <v>A</v>
          </cell>
          <cell r="E1958" t="str">
            <v>CNSTDT</v>
          </cell>
          <cell r="F1958" t="str">
            <v>HRS</v>
          </cell>
          <cell r="G1958">
            <v>127.36</v>
          </cell>
        </row>
        <row r="1959">
          <cell r="B1959" t="str">
            <v>12841</v>
          </cell>
          <cell r="C1959" t="str">
            <v>SLSR Planning-Dist Electric Construction</v>
          </cell>
          <cell r="D1959" t="str">
            <v>A</v>
          </cell>
          <cell r="E1959" t="str">
            <v>CNSTOT</v>
          </cell>
          <cell r="F1959" t="str">
            <v>HRS</v>
          </cell>
          <cell r="G1959">
            <v>127.36</v>
          </cell>
        </row>
        <row r="1960">
          <cell r="B1960" t="str">
            <v>12841</v>
          </cell>
          <cell r="C1960" t="str">
            <v>SLSR Planning-Dist Electric Construction</v>
          </cell>
          <cell r="D1960" t="str">
            <v>A</v>
          </cell>
          <cell r="E1960" t="str">
            <v>CONSTR</v>
          </cell>
          <cell r="F1960" t="str">
            <v>HRS</v>
          </cell>
          <cell r="G1960">
            <v>127.36</v>
          </cell>
        </row>
        <row r="1961">
          <cell r="B1961" t="str">
            <v>12436</v>
          </cell>
          <cell r="C1961" t="str">
            <v>Special Shared Equipment (Victor Yard)</v>
          </cell>
          <cell r="D1961" t="str">
            <v>D</v>
          </cell>
          <cell r="E1961" t="str">
            <v>DIVSPT</v>
          </cell>
          <cell r="F1961" t="str">
            <v>HRS</v>
          </cell>
          <cell r="G1961">
            <v>63.47</v>
          </cell>
        </row>
        <row r="1962">
          <cell r="B1962" t="str">
            <v>11120</v>
          </cell>
          <cell r="C1962" t="str">
            <v>Sr. Director Asset Investment Planning</v>
          </cell>
          <cell r="D1962" t="str">
            <v>D</v>
          </cell>
          <cell r="E1962" t="str">
            <v>PGMADM</v>
          </cell>
          <cell r="F1962" t="str">
            <v>HRS</v>
          </cell>
          <cell r="G1962">
            <v>886.8</v>
          </cell>
        </row>
        <row r="1963">
          <cell r="B1963" t="str">
            <v>10447</v>
          </cell>
          <cell r="C1963" t="str">
            <v>Sr. VP General Counsel</v>
          </cell>
          <cell r="D1963" t="str">
            <v>B</v>
          </cell>
          <cell r="E1963" t="str">
            <v>ADMIN</v>
          </cell>
          <cell r="F1963" t="str">
            <v>HRS</v>
          </cell>
          <cell r="G1963">
            <v>343.3</v>
          </cell>
        </row>
        <row r="1964">
          <cell r="B1964" t="str">
            <v>11939</v>
          </cell>
          <cell r="C1964" t="str">
            <v>ST Electric Construction</v>
          </cell>
          <cell r="D1964" t="str">
            <v>A</v>
          </cell>
          <cell r="E1964" t="str">
            <v>CNSTDT</v>
          </cell>
          <cell r="F1964" t="str">
            <v>HRS</v>
          </cell>
          <cell r="G1964">
            <v>127.36</v>
          </cell>
        </row>
        <row r="1965">
          <cell r="B1965" t="str">
            <v>11939</v>
          </cell>
          <cell r="C1965" t="str">
            <v>ST Electric Construction</v>
          </cell>
          <cell r="D1965" t="str">
            <v>A</v>
          </cell>
          <cell r="E1965" t="str">
            <v>CNSTOT</v>
          </cell>
          <cell r="F1965" t="str">
            <v>HRS</v>
          </cell>
          <cell r="G1965">
            <v>127.36</v>
          </cell>
        </row>
        <row r="1966">
          <cell r="B1966" t="str">
            <v>11939</v>
          </cell>
          <cell r="C1966" t="str">
            <v>ST Electric Construction</v>
          </cell>
          <cell r="D1966" t="str">
            <v>A</v>
          </cell>
          <cell r="E1966" t="str">
            <v>CONSTR</v>
          </cell>
          <cell r="F1966" t="str">
            <v>HRS</v>
          </cell>
          <cell r="G1966">
            <v>127.36</v>
          </cell>
        </row>
        <row r="1967">
          <cell r="B1967" t="str">
            <v>11946</v>
          </cell>
          <cell r="C1967" t="str">
            <v>ST Electric Field Services</v>
          </cell>
          <cell r="D1967" t="str">
            <v>A</v>
          </cell>
          <cell r="E1967" t="str">
            <v>FLDSDT</v>
          </cell>
          <cell r="F1967" t="str">
            <v>HRS</v>
          </cell>
          <cell r="G1967">
            <v>124.49</v>
          </cell>
        </row>
        <row r="1968">
          <cell r="B1968" t="str">
            <v>11946</v>
          </cell>
          <cell r="C1968" t="str">
            <v>ST Electric Field Services</v>
          </cell>
          <cell r="D1968" t="str">
            <v>A</v>
          </cell>
          <cell r="E1968" t="str">
            <v>FLDSOT</v>
          </cell>
          <cell r="F1968" t="str">
            <v>HRS</v>
          </cell>
          <cell r="G1968">
            <v>124.49</v>
          </cell>
        </row>
        <row r="1969">
          <cell r="B1969" t="str">
            <v>11946</v>
          </cell>
          <cell r="C1969" t="str">
            <v>ST Electric Field Services</v>
          </cell>
          <cell r="D1969" t="str">
            <v>A</v>
          </cell>
          <cell r="E1969" t="str">
            <v>FLDSVC</v>
          </cell>
          <cell r="F1969" t="str">
            <v>HRS</v>
          </cell>
          <cell r="G1969">
            <v>124.49</v>
          </cell>
        </row>
        <row r="1970">
          <cell r="B1970" t="str">
            <v>11934</v>
          </cell>
          <cell r="C1970" t="str">
            <v>ST Estimating</v>
          </cell>
          <cell r="D1970" t="str">
            <v>A</v>
          </cell>
          <cell r="E1970" t="str">
            <v>EEST</v>
          </cell>
          <cell r="F1970" t="str">
            <v>HRS</v>
          </cell>
          <cell r="G1970">
            <v>100.32</v>
          </cell>
        </row>
        <row r="1971">
          <cell r="B1971" t="str">
            <v>11934</v>
          </cell>
          <cell r="C1971" t="str">
            <v>ST Estimating</v>
          </cell>
          <cell r="D1971" t="str">
            <v>A</v>
          </cell>
          <cell r="E1971" t="str">
            <v>EESTDT</v>
          </cell>
          <cell r="F1971" t="str">
            <v>HRS</v>
          </cell>
          <cell r="G1971">
            <v>100.32</v>
          </cell>
        </row>
        <row r="1972">
          <cell r="B1972" t="str">
            <v>11934</v>
          </cell>
          <cell r="C1972" t="str">
            <v>ST Estimating</v>
          </cell>
          <cell r="D1972" t="str">
            <v>A</v>
          </cell>
          <cell r="E1972" t="str">
            <v>EESTOT</v>
          </cell>
          <cell r="F1972" t="str">
            <v>HRS</v>
          </cell>
          <cell r="G1972">
            <v>100.32</v>
          </cell>
        </row>
        <row r="1973">
          <cell r="B1973" t="str">
            <v>11934</v>
          </cell>
          <cell r="C1973" t="str">
            <v>ST Estimating</v>
          </cell>
          <cell r="D1973" t="str">
            <v>A</v>
          </cell>
          <cell r="E1973" t="str">
            <v>GEST</v>
          </cell>
          <cell r="F1973" t="str">
            <v>HRS</v>
          </cell>
          <cell r="G1973">
            <v>100.32</v>
          </cell>
        </row>
        <row r="1974">
          <cell r="B1974" t="str">
            <v>11934</v>
          </cell>
          <cell r="C1974" t="str">
            <v>ST Estimating</v>
          </cell>
          <cell r="D1974" t="str">
            <v>A</v>
          </cell>
          <cell r="E1974" t="str">
            <v>GESTDT</v>
          </cell>
          <cell r="F1974" t="str">
            <v>HRS</v>
          </cell>
          <cell r="G1974">
            <v>100.32</v>
          </cell>
        </row>
        <row r="1975">
          <cell r="B1975" t="str">
            <v>11934</v>
          </cell>
          <cell r="C1975" t="str">
            <v>ST Estimating</v>
          </cell>
          <cell r="D1975" t="str">
            <v>A</v>
          </cell>
          <cell r="E1975" t="str">
            <v>GESTOT</v>
          </cell>
          <cell r="F1975" t="str">
            <v>HRS</v>
          </cell>
          <cell r="G1975">
            <v>100.32</v>
          </cell>
        </row>
        <row r="1976">
          <cell r="B1976" t="str">
            <v>11938</v>
          </cell>
          <cell r="C1976" t="str">
            <v>ST Gas Construction</v>
          </cell>
          <cell r="D1976" t="str">
            <v>A</v>
          </cell>
          <cell r="E1976" t="str">
            <v>CNSTDT</v>
          </cell>
          <cell r="F1976" t="str">
            <v>HRS</v>
          </cell>
          <cell r="G1976">
            <v>101.21</v>
          </cell>
        </row>
        <row r="1977">
          <cell r="B1977" t="str">
            <v>11938</v>
          </cell>
          <cell r="C1977" t="str">
            <v>ST Gas Construction</v>
          </cell>
          <cell r="D1977" t="str">
            <v>A</v>
          </cell>
          <cell r="E1977" t="str">
            <v>CNSTOT</v>
          </cell>
          <cell r="F1977" t="str">
            <v>HRS</v>
          </cell>
          <cell r="G1977">
            <v>101.21</v>
          </cell>
        </row>
        <row r="1978">
          <cell r="B1978" t="str">
            <v>11938</v>
          </cell>
          <cell r="C1978" t="str">
            <v>ST Gas Construction</v>
          </cell>
          <cell r="D1978" t="str">
            <v>A</v>
          </cell>
          <cell r="E1978" t="str">
            <v>CONSTR</v>
          </cell>
          <cell r="F1978" t="str">
            <v>HRS</v>
          </cell>
          <cell r="G1978">
            <v>101.21</v>
          </cell>
        </row>
        <row r="1979">
          <cell r="B1979" t="str">
            <v>11945</v>
          </cell>
          <cell r="C1979" t="str">
            <v>ST Gas Field Services</v>
          </cell>
          <cell r="D1979" t="str">
            <v>A</v>
          </cell>
          <cell r="E1979" t="str">
            <v>FLDSDT</v>
          </cell>
          <cell r="F1979" t="str">
            <v>HRS</v>
          </cell>
          <cell r="G1979">
            <v>99.52</v>
          </cell>
        </row>
        <row r="1980">
          <cell r="B1980" t="str">
            <v>11945</v>
          </cell>
          <cell r="C1980" t="str">
            <v>ST Gas Field Services</v>
          </cell>
          <cell r="D1980" t="str">
            <v>A</v>
          </cell>
          <cell r="E1980" t="str">
            <v>FLDSOT</v>
          </cell>
          <cell r="F1980" t="str">
            <v>HRS</v>
          </cell>
          <cell r="G1980">
            <v>99.52</v>
          </cell>
        </row>
        <row r="1981">
          <cell r="B1981" t="str">
            <v>11945</v>
          </cell>
          <cell r="C1981" t="str">
            <v>ST Gas Field Services</v>
          </cell>
          <cell r="D1981" t="str">
            <v>A</v>
          </cell>
          <cell r="E1981" t="str">
            <v>FLDSVC</v>
          </cell>
          <cell r="F1981" t="str">
            <v>HRS</v>
          </cell>
          <cell r="G1981">
            <v>99.52</v>
          </cell>
        </row>
        <row r="1982">
          <cell r="B1982" t="str">
            <v>11937</v>
          </cell>
          <cell r="C1982" t="str">
            <v>ST Gas T&amp;R</v>
          </cell>
          <cell r="D1982" t="str">
            <v>A</v>
          </cell>
          <cell r="E1982" t="str">
            <v>MO</v>
          </cell>
          <cell r="F1982" t="str">
            <v>HRS</v>
          </cell>
          <cell r="G1982">
            <v>99.79</v>
          </cell>
        </row>
        <row r="1983">
          <cell r="B1983" t="str">
            <v>11937</v>
          </cell>
          <cell r="C1983" t="str">
            <v>ST Gas T&amp;R</v>
          </cell>
          <cell r="D1983" t="str">
            <v>A</v>
          </cell>
          <cell r="E1983" t="str">
            <v>MO-DT</v>
          </cell>
          <cell r="F1983" t="str">
            <v>HRS</v>
          </cell>
          <cell r="G1983">
            <v>99.79</v>
          </cell>
        </row>
        <row r="1984">
          <cell r="B1984" t="str">
            <v>11937</v>
          </cell>
          <cell r="C1984" t="str">
            <v>ST Gas T&amp;R</v>
          </cell>
          <cell r="D1984" t="str">
            <v>A</v>
          </cell>
          <cell r="E1984" t="str">
            <v>MO-OT</v>
          </cell>
          <cell r="F1984" t="str">
            <v>HRS</v>
          </cell>
          <cell r="G1984">
            <v>99.79</v>
          </cell>
        </row>
        <row r="1985">
          <cell r="B1985" t="str">
            <v>11836</v>
          </cell>
          <cell r="C1985" t="str">
            <v>ST GC Electric</v>
          </cell>
          <cell r="D1985" t="str">
            <v>A</v>
          </cell>
          <cell r="E1985" t="str">
            <v>CNSTDT</v>
          </cell>
          <cell r="F1985" t="str">
            <v>HRS</v>
          </cell>
          <cell r="G1985">
            <v>97.06</v>
          </cell>
        </row>
        <row r="1986">
          <cell r="B1986" t="str">
            <v>11836</v>
          </cell>
          <cell r="C1986" t="str">
            <v>ST GC Electric</v>
          </cell>
          <cell r="D1986" t="str">
            <v>A</v>
          </cell>
          <cell r="E1986" t="str">
            <v>CNSTOT</v>
          </cell>
          <cell r="F1986" t="str">
            <v>HRS</v>
          </cell>
          <cell r="G1986">
            <v>97.06</v>
          </cell>
        </row>
        <row r="1987">
          <cell r="B1987" t="str">
            <v>11836</v>
          </cell>
          <cell r="C1987" t="str">
            <v>ST GC Electric</v>
          </cell>
          <cell r="D1987" t="str">
            <v>A</v>
          </cell>
          <cell r="E1987" t="str">
            <v>CONSTR</v>
          </cell>
          <cell r="F1987" t="str">
            <v>HRS</v>
          </cell>
          <cell r="G1987">
            <v>97.06</v>
          </cell>
        </row>
        <row r="1988">
          <cell r="B1988" t="str">
            <v>11837</v>
          </cell>
          <cell r="C1988" t="str">
            <v>ST GC Gas</v>
          </cell>
          <cell r="D1988" t="str">
            <v>A</v>
          </cell>
          <cell r="E1988" t="str">
            <v>CNSTDT</v>
          </cell>
          <cell r="F1988" t="str">
            <v>HRS</v>
          </cell>
          <cell r="G1988">
            <v>91.42</v>
          </cell>
        </row>
        <row r="1989">
          <cell r="B1989" t="str">
            <v>11837</v>
          </cell>
          <cell r="C1989" t="str">
            <v>ST GC Gas</v>
          </cell>
          <cell r="D1989" t="str">
            <v>A</v>
          </cell>
          <cell r="E1989" t="str">
            <v>CNSTOT</v>
          </cell>
          <cell r="F1989" t="str">
            <v>HRS</v>
          </cell>
          <cell r="G1989">
            <v>91.42</v>
          </cell>
        </row>
        <row r="1990">
          <cell r="B1990" t="str">
            <v>11837</v>
          </cell>
          <cell r="C1990" t="str">
            <v>ST GC Gas</v>
          </cell>
          <cell r="D1990" t="str">
            <v>A</v>
          </cell>
          <cell r="E1990" t="str">
            <v>CONSTR</v>
          </cell>
          <cell r="F1990" t="str">
            <v>HRS</v>
          </cell>
          <cell r="G1990">
            <v>91.42</v>
          </cell>
        </row>
        <row r="1991">
          <cell r="B1991" t="str">
            <v>11054</v>
          </cell>
          <cell r="C1991" t="str">
            <v>ST M&amp;C Superintendent</v>
          </cell>
          <cell r="D1991" t="str">
            <v>D</v>
          </cell>
          <cell r="E1991" t="str">
            <v>DIVSPT</v>
          </cell>
          <cell r="F1991" t="str">
            <v>HRS</v>
          </cell>
          <cell r="G1991">
            <v>89.5</v>
          </cell>
        </row>
        <row r="1992">
          <cell r="B1992" t="str">
            <v>11054</v>
          </cell>
          <cell r="C1992" t="str">
            <v>ST M&amp;C Superintendent</v>
          </cell>
          <cell r="D1992" t="str">
            <v>D</v>
          </cell>
          <cell r="E1992" t="str">
            <v>DVSPDT</v>
          </cell>
          <cell r="F1992" t="str">
            <v>HRS</v>
          </cell>
          <cell r="G1992">
            <v>89.5</v>
          </cell>
        </row>
        <row r="1993">
          <cell r="B1993" t="str">
            <v>11054</v>
          </cell>
          <cell r="C1993" t="str">
            <v>ST M&amp;C Superintendent</v>
          </cell>
          <cell r="D1993" t="str">
            <v>D</v>
          </cell>
          <cell r="E1993" t="str">
            <v>DVSPOT</v>
          </cell>
          <cell r="F1993" t="str">
            <v>HRS</v>
          </cell>
          <cell r="G1993">
            <v>89.5</v>
          </cell>
        </row>
        <row r="1994">
          <cell r="B1994" t="str">
            <v>12355</v>
          </cell>
          <cell r="C1994" t="str">
            <v>ST M&amp;C Support Services</v>
          </cell>
          <cell r="D1994" t="str">
            <v>A</v>
          </cell>
          <cell r="E1994" t="str">
            <v>ADM-DT</v>
          </cell>
          <cell r="F1994" t="str">
            <v>HRS</v>
          </cell>
          <cell r="G1994">
            <v>55.28</v>
          </cell>
        </row>
        <row r="1995">
          <cell r="B1995" t="str">
            <v>12355</v>
          </cell>
          <cell r="C1995" t="str">
            <v>ST M&amp;C Support Services</v>
          </cell>
          <cell r="D1995" t="str">
            <v>A</v>
          </cell>
          <cell r="E1995" t="str">
            <v>ADM-OT</v>
          </cell>
          <cell r="F1995" t="str">
            <v>HRS</v>
          </cell>
          <cell r="G1995">
            <v>55.28</v>
          </cell>
        </row>
        <row r="1996">
          <cell r="B1996" t="str">
            <v>12355</v>
          </cell>
          <cell r="C1996" t="str">
            <v>ST M&amp;C Support Services</v>
          </cell>
          <cell r="D1996" t="str">
            <v>A</v>
          </cell>
          <cell r="E1996" t="str">
            <v>ADMIN</v>
          </cell>
          <cell r="F1996" t="str">
            <v>HRS</v>
          </cell>
          <cell r="G1996">
            <v>55.28</v>
          </cell>
        </row>
        <row r="1997">
          <cell r="B1997" t="str">
            <v>11942</v>
          </cell>
          <cell r="C1997" t="str">
            <v>ST Mapping</v>
          </cell>
          <cell r="D1997" t="str">
            <v>A</v>
          </cell>
          <cell r="E1997" t="str">
            <v>ENGMAP</v>
          </cell>
          <cell r="F1997" t="str">
            <v>HRS</v>
          </cell>
          <cell r="G1997">
            <v>73.83</v>
          </cell>
        </row>
        <row r="1998">
          <cell r="B1998" t="str">
            <v>11942</v>
          </cell>
          <cell r="C1998" t="str">
            <v>ST Mapping</v>
          </cell>
          <cell r="D1998" t="str">
            <v>A</v>
          </cell>
          <cell r="E1998" t="str">
            <v>ENGMPD</v>
          </cell>
          <cell r="F1998" t="str">
            <v>HRS</v>
          </cell>
          <cell r="G1998">
            <v>73.84</v>
          </cell>
        </row>
        <row r="1999">
          <cell r="B1999" t="str">
            <v>11942</v>
          </cell>
          <cell r="C1999" t="str">
            <v>ST Mapping</v>
          </cell>
          <cell r="D1999" t="str">
            <v>A</v>
          </cell>
          <cell r="E1999" t="str">
            <v>ENGMPO</v>
          </cell>
          <cell r="F1999" t="str">
            <v>HRS</v>
          </cell>
          <cell r="G1999">
            <v>73.83</v>
          </cell>
        </row>
        <row r="2000">
          <cell r="B2000" t="str">
            <v>11947</v>
          </cell>
          <cell r="C2000" t="str">
            <v>ST Meter Reading</v>
          </cell>
          <cell r="D2000" t="str">
            <v>A</v>
          </cell>
          <cell r="E2000" t="str">
            <v>METER</v>
          </cell>
          <cell r="F2000" t="str">
            <v>HRS</v>
          </cell>
          <cell r="G2000">
            <v>54.31</v>
          </cell>
        </row>
        <row r="2001">
          <cell r="B2001" t="str">
            <v>11947</v>
          </cell>
          <cell r="C2001" t="str">
            <v>ST Meter Reading</v>
          </cell>
          <cell r="D2001" t="str">
            <v>A</v>
          </cell>
          <cell r="E2001" t="str">
            <v>MTRDT</v>
          </cell>
          <cell r="F2001" t="str">
            <v>HRS</v>
          </cell>
          <cell r="G2001">
            <v>54.31</v>
          </cell>
        </row>
        <row r="2002">
          <cell r="B2002" t="str">
            <v>11947</v>
          </cell>
          <cell r="C2002" t="str">
            <v>ST Meter Reading</v>
          </cell>
          <cell r="D2002" t="str">
            <v>A</v>
          </cell>
          <cell r="E2002" t="str">
            <v>MTROT</v>
          </cell>
          <cell r="F2002" t="str">
            <v>HRS</v>
          </cell>
          <cell r="G2002">
            <v>54.31</v>
          </cell>
        </row>
        <row r="2003">
          <cell r="B2003" t="str">
            <v>11936</v>
          </cell>
          <cell r="C2003" t="str">
            <v>ST Service Planning</v>
          </cell>
          <cell r="D2003" t="str">
            <v>A</v>
          </cell>
          <cell r="E2003" t="str">
            <v>MANAGE</v>
          </cell>
          <cell r="F2003" t="str">
            <v>HRS</v>
          </cell>
          <cell r="G2003">
            <v>156.59</v>
          </cell>
        </row>
        <row r="2004">
          <cell r="B2004" t="str">
            <v>11936</v>
          </cell>
          <cell r="C2004" t="str">
            <v>ST Service Planning</v>
          </cell>
          <cell r="D2004" t="str">
            <v>A</v>
          </cell>
          <cell r="E2004" t="str">
            <v>MGMTOT</v>
          </cell>
          <cell r="F2004" t="str">
            <v>HRS</v>
          </cell>
          <cell r="G2004">
            <v>156.59</v>
          </cell>
        </row>
        <row r="2005">
          <cell r="B2005" t="str">
            <v>11611</v>
          </cell>
          <cell r="C2005" t="str">
            <v>Stanislaus Generation Supervisor</v>
          </cell>
          <cell r="D2005" t="str">
            <v>A</v>
          </cell>
          <cell r="E2005" t="str">
            <v>PWRPRD</v>
          </cell>
          <cell r="F2005" t="str">
            <v>HRS</v>
          </cell>
          <cell r="G2005">
            <v>113.19</v>
          </cell>
        </row>
        <row r="2006">
          <cell r="B2006" t="str">
            <v>11614</v>
          </cell>
          <cell r="C2006" t="str">
            <v>Stanislaus Maintenance Foreman</v>
          </cell>
          <cell r="D2006" t="str">
            <v>A</v>
          </cell>
          <cell r="E2006" t="str">
            <v>MAINT</v>
          </cell>
          <cell r="F2006" t="str">
            <v>HRS</v>
          </cell>
          <cell r="G2006">
            <v>102.68</v>
          </cell>
        </row>
        <row r="2007">
          <cell r="B2007" t="str">
            <v>12706</v>
          </cell>
          <cell r="C2007" t="str">
            <v>State Agency Relations</v>
          </cell>
          <cell r="D2007" t="str">
            <v>B</v>
          </cell>
          <cell r="E2007" t="str">
            <v>ADMIN</v>
          </cell>
          <cell r="F2007" t="str">
            <v>HRS</v>
          </cell>
          <cell r="G2007">
            <v>121.72</v>
          </cell>
        </row>
        <row r="2008">
          <cell r="B2008" t="str">
            <v>10308</v>
          </cell>
          <cell r="C2008" t="str">
            <v>State Governmental Relations</v>
          </cell>
          <cell r="D2008" t="str">
            <v>B</v>
          </cell>
          <cell r="E2008" t="str">
            <v>ADMIN</v>
          </cell>
          <cell r="F2008" t="str">
            <v>HRS</v>
          </cell>
          <cell r="G2008">
            <v>140.53</v>
          </cell>
        </row>
        <row r="2009">
          <cell r="B2009" t="str">
            <v>10265</v>
          </cell>
          <cell r="C2009" t="str">
            <v>Station Engineering</v>
          </cell>
          <cell r="D2009" t="str">
            <v>A</v>
          </cell>
          <cell r="E2009" t="str">
            <v>ENG-DT</v>
          </cell>
          <cell r="F2009" t="str">
            <v>HRS</v>
          </cell>
          <cell r="G2009">
            <v>117.01</v>
          </cell>
        </row>
        <row r="2010">
          <cell r="B2010" t="str">
            <v>10265</v>
          </cell>
          <cell r="C2010" t="str">
            <v>Station Engineering</v>
          </cell>
          <cell r="D2010" t="str">
            <v>A</v>
          </cell>
          <cell r="E2010" t="str">
            <v>ENG-OT</v>
          </cell>
          <cell r="F2010" t="str">
            <v>HRS</v>
          </cell>
          <cell r="G2010">
            <v>117.01</v>
          </cell>
        </row>
        <row r="2011">
          <cell r="B2011" t="str">
            <v>10265</v>
          </cell>
          <cell r="C2011" t="str">
            <v>Station Engineering</v>
          </cell>
          <cell r="D2011" t="str">
            <v>A</v>
          </cell>
          <cell r="E2011" t="str">
            <v>ENGSVC</v>
          </cell>
          <cell r="F2011" t="str">
            <v>HRS</v>
          </cell>
          <cell r="G2011">
            <v>117.01</v>
          </cell>
        </row>
        <row r="2012">
          <cell r="B2012" t="str">
            <v>12944</v>
          </cell>
          <cell r="C2012" t="str">
            <v>Station Operations</v>
          </cell>
          <cell r="D2012" t="str">
            <v>D</v>
          </cell>
          <cell r="E2012" t="str">
            <v>MO</v>
          </cell>
          <cell r="F2012" t="str">
            <v>HRS</v>
          </cell>
          <cell r="G2012">
            <v>115.71</v>
          </cell>
        </row>
        <row r="2013">
          <cell r="B2013" t="str">
            <v>11949</v>
          </cell>
          <cell r="C2013" t="str">
            <v>Stockton Control Center</v>
          </cell>
          <cell r="D2013" t="str">
            <v>A</v>
          </cell>
          <cell r="E2013" t="str">
            <v>MO</v>
          </cell>
          <cell r="F2013" t="str">
            <v>HRS</v>
          </cell>
          <cell r="G2013">
            <v>89.01</v>
          </cell>
        </row>
        <row r="2014">
          <cell r="B2014" t="str">
            <v>11949</v>
          </cell>
          <cell r="C2014" t="str">
            <v>Stockton Control Center</v>
          </cell>
          <cell r="D2014" t="str">
            <v>A</v>
          </cell>
          <cell r="E2014" t="str">
            <v>MO-DT</v>
          </cell>
          <cell r="F2014" t="str">
            <v>HRS</v>
          </cell>
          <cell r="G2014">
            <v>89.01</v>
          </cell>
        </row>
        <row r="2015">
          <cell r="B2015" t="str">
            <v>11949</v>
          </cell>
          <cell r="C2015" t="str">
            <v>Stockton Control Center</v>
          </cell>
          <cell r="D2015" t="str">
            <v>A</v>
          </cell>
          <cell r="E2015" t="str">
            <v>MO-OT</v>
          </cell>
          <cell r="F2015" t="str">
            <v>HRS</v>
          </cell>
          <cell r="G2015">
            <v>89.01</v>
          </cell>
        </row>
        <row r="2016">
          <cell r="B2016" t="str">
            <v>11577</v>
          </cell>
          <cell r="C2016" t="str">
            <v>Strategic Planning</v>
          </cell>
          <cell r="D2016" t="str">
            <v>D</v>
          </cell>
          <cell r="E2016" t="str">
            <v>MANAGE</v>
          </cell>
          <cell r="F2016" t="str">
            <v>HRS</v>
          </cell>
          <cell r="G2016">
            <v>92.54</v>
          </cell>
        </row>
        <row r="2017">
          <cell r="B2017" t="str">
            <v>12891</v>
          </cell>
          <cell r="C2017" t="str">
            <v>Strategic Projects - Project Mgmt Office</v>
          </cell>
          <cell r="D2017" t="str">
            <v>D</v>
          </cell>
          <cell r="E2017" t="str">
            <v>ADMIN</v>
          </cell>
          <cell r="F2017" t="str">
            <v>HRS</v>
          </cell>
          <cell r="G2017">
            <v>78.97</v>
          </cell>
        </row>
        <row r="2018">
          <cell r="B2018" t="str">
            <v>12726</v>
          </cell>
          <cell r="C2018" t="str">
            <v>Street Light Inventory Group</v>
          </cell>
          <cell r="D2018" t="str">
            <v>B</v>
          </cell>
          <cell r="E2018" t="str">
            <v>MISCSV</v>
          </cell>
          <cell r="F2018" t="str">
            <v>HRS</v>
          </cell>
          <cell r="G2018">
            <v>51.33</v>
          </cell>
        </row>
        <row r="2019">
          <cell r="B2019" t="str">
            <v>12960</v>
          </cell>
          <cell r="C2019" t="str">
            <v>Substation Electric Standards</v>
          </cell>
          <cell r="D2019" t="str">
            <v>D</v>
          </cell>
          <cell r="E2019" t="str">
            <v>ADMIN</v>
          </cell>
          <cell r="F2019" t="str">
            <v>HRS</v>
          </cell>
          <cell r="G2019">
            <v>91.87</v>
          </cell>
        </row>
        <row r="2020">
          <cell r="B2020" t="str">
            <v>12960</v>
          </cell>
          <cell r="C2020" t="str">
            <v>Substation Electric Standards</v>
          </cell>
          <cell r="D2020" t="str">
            <v>D</v>
          </cell>
          <cell r="E2020" t="str">
            <v>SUBENG</v>
          </cell>
          <cell r="F2020" t="str">
            <v>HRS</v>
          </cell>
          <cell r="G2020">
            <v>91.87</v>
          </cell>
        </row>
        <row r="2021">
          <cell r="B2021" t="str">
            <v>12930</v>
          </cell>
          <cell r="C2021" t="str">
            <v>Substation Testing</v>
          </cell>
          <cell r="D2021" t="str">
            <v>A</v>
          </cell>
          <cell r="E2021" t="str">
            <v>MANAGE</v>
          </cell>
          <cell r="F2021" t="str">
            <v>HRS</v>
          </cell>
          <cell r="G2021">
            <v>104.97</v>
          </cell>
        </row>
        <row r="2022">
          <cell r="B2022" t="str">
            <v>12930</v>
          </cell>
          <cell r="C2022" t="str">
            <v>Substation Testing</v>
          </cell>
          <cell r="D2022" t="str">
            <v>A</v>
          </cell>
          <cell r="E2022" t="str">
            <v>MGMTOT</v>
          </cell>
          <cell r="F2022" t="str">
            <v>HRS</v>
          </cell>
          <cell r="G2022">
            <v>104.97</v>
          </cell>
        </row>
        <row r="2023">
          <cell r="B2023" t="str">
            <v>12930</v>
          </cell>
          <cell r="C2023" t="str">
            <v>Substation Testing</v>
          </cell>
          <cell r="D2023" t="str">
            <v>A</v>
          </cell>
          <cell r="E2023" t="str">
            <v>TSTDT</v>
          </cell>
          <cell r="F2023" t="str">
            <v>HRS</v>
          </cell>
          <cell r="G2023">
            <v>105.16</v>
          </cell>
        </row>
        <row r="2024">
          <cell r="B2024" t="str">
            <v>12930</v>
          </cell>
          <cell r="C2024" t="str">
            <v>Substation Testing</v>
          </cell>
          <cell r="D2024" t="str">
            <v>A</v>
          </cell>
          <cell r="E2024" t="str">
            <v>TSTING</v>
          </cell>
          <cell r="F2024" t="str">
            <v>HRS</v>
          </cell>
          <cell r="G2024">
            <v>105.16</v>
          </cell>
        </row>
        <row r="2025">
          <cell r="B2025" t="str">
            <v>12930</v>
          </cell>
          <cell r="C2025" t="str">
            <v>Substation Testing</v>
          </cell>
          <cell r="D2025" t="str">
            <v>A</v>
          </cell>
          <cell r="E2025" t="str">
            <v>TSTOT</v>
          </cell>
          <cell r="F2025" t="str">
            <v>HRS</v>
          </cell>
          <cell r="G2025">
            <v>105.16</v>
          </cell>
        </row>
        <row r="2026">
          <cell r="B2026" t="str">
            <v>11320</v>
          </cell>
          <cell r="C2026" t="str">
            <v>Supplier Diversity</v>
          </cell>
          <cell r="D2026" t="str">
            <v>G</v>
          </cell>
          <cell r="E2026" t="str">
            <v>PROCRE</v>
          </cell>
          <cell r="F2026" t="str">
            <v>HRS</v>
          </cell>
          <cell r="G2026">
            <v>232.19</v>
          </cell>
        </row>
        <row r="2027">
          <cell r="B2027" t="str">
            <v>12699</v>
          </cell>
          <cell r="C2027" t="str">
            <v>Supplier Quality Improvement</v>
          </cell>
          <cell r="D2027" t="str">
            <v>E</v>
          </cell>
          <cell r="E2027" t="str">
            <v>MPRSYS</v>
          </cell>
          <cell r="F2027" t="str">
            <v>HRS</v>
          </cell>
          <cell r="G2027">
            <v>92.99</v>
          </cell>
        </row>
        <row r="2028">
          <cell r="B2028" t="str">
            <v>12699</v>
          </cell>
          <cell r="C2028" t="str">
            <v>Supplier Quality Improvement</v>
          </cell>
          <cell r="D2028" t="str">
            <v>E</v>
          </cell>
          <cell r="E2028" t="str">
            <v>RECVIN</v>
          </cell>
          <cell r="F2028" t="str">
            <v>HRS</v>
          </cell>
          <cell r="G2028">
            <v>92.99</v>
          </cell>
        </row>
        <row r="2029">
          <cell r="B2029" t="str">
            <v>12699</v>
          </cell>
          <cell r="C2029" t="str">
            <v>Supplier Quality Improvement</v>
          </cell>
          <cell r="D2029" t="str">
            <v>E</v>
          </cell>
          <cell r="E2029" t="str">
            <v>SURVIN</v>
          </cell>
          <cell r="F2029" t="str">
            <v>HRS</v>
          </cell>
          <cell r="G2029">
            <v>92.99</v>
          </cell>
        </row>
        <row r="2030">
          <cell r="B2030" t="str">
            <v>11650</v>
          </cell>
          <cell r="C2030" t="str">
            <v>Supply Chain Business Systems</v>
          </cell>
          <cell r="D2030" t="str">
            <v>G</v>
          </cell>
          <cell r="E2030" t="str">
            <v>ADMIN</v>
          </cell>
          <cell r="F2030" t="str">
            <v>HRS</v>
          </cell>
          <cell r="G2030">
            <v>197.02</v>
          </cell>
        </row>
        <row r="2031">
          <cell r="B2031" t="str">
            <v>10373</v>
          </cell>
          <cell r="C2031" t="str">
            <v>SVP Human Resources</v>
          </cell>
          <cell r="D2031" t="str">
            <v>B</v>
          </cell>
          <cell r="E2031" t="str">
            <v>ADMIN</v>
          </cell>
          <cell r="F2031" t="str">
            <v>HRS</v>
          </cell>
          <cell r="G2031">
            <v>112.62</v>
          </cell>
        </row>
        <row r="2032">
          <cell r="B2032" t="str">
            <v>12913</v>
          </cell>
          <cell r="C2032" t="str">
            <v>SVP Regulatory Relations</v>
          </cell>
          <cell r="D2032" t="str">
            <v>B</v>
          </cell>
          <cell r="E2032" t="str">
            <v>ADMIN</v>
          </cell>
          <cell r="F2032" t="str">
            <v>HRS</v>
          </cell>
          <cell r="G2032">
            <v>167</v>
          </cell>
        </row>
        <row r="2033">
          <cell r="B2033" t="str">
            <v>12913</v>
          </cell>
          <cell r="C2033" t="str">
            <v>SVP Regulatory Relations</v>
          </cell>
          <cell r="D2033" t="str">
            <v>B</v>
          </cell>
          <cell r="E2033" t="str">
            <v>REGSVC</v>
          </cell>
          <cell r="F2033" t="str">
            <v>HRS</v>
          </cell>
          <cell r="G2033">
            <v>167</v>
          </cell>
        </row>
        <row r="2034">
          <cell r="B2034" t="str">
            <v>12148</v>
          </cell>
          <cell r="C2034" t="str">
            <v>System Automation</v>
          </cell>
          <cell r="D2034" t="str">
            <v>A</v>
          </cell>
          <cell r="E2034" t="str">
            <v>ENGSVC</v>
          </cell>
          <cell r="F2034" t="str">
            <v>HRS</v>
          </cell>
          <cell r="G2034">
            <v>150.65</v>
          </cell>
        </row>
        <row r="2035">
          <cell r="B2035" t="str">
            <v>10284</v>
          </cell>
          <cell r="C2035" t="str">
            <v>System Integrity</v>
          </cell>
          <cell r="D2035" t="str">
            <v>A</v>
          </cell>
          <cell r="E2035" t="str">
            <v>TECHSV</v>
          </cell>
          <cell r="F2035" t="str">
            <v>HRS</v>
          </cell>
          <cell r="G2035">
            <v>106.25</v>
          </cell>
        </row>
        <row r="2036">
          <cell r="B2036" t="str">
            <v>10834</v>
          </cell>
          <cell r="C2036" t="str">
            <v>System Protection</v>
          </cell>
          <cell r="D2036" t="str">
            <v>A</v>
          </cell>
          <cell r="E2036" t="str">
            <v>SYSPOT</v>
          </cell>
          <cell r="F2036" t="str">
            <v>HRS</v>
          </cell>
          <cell r="G2036">
            <v>95.73</v>
          </cell>
        </row>
        <row r="2037">
          <cell r="B2037" t="str">
            <v>10834</v>
          </cell>
          <cell r="C2037" t="str">
            <v>System Protection</v>
          </cell>
          <cell r="D2037" t="str">
            <v>A</v>
          </cell>
          <cell r="E2037" t="str">
            <v>SYSPRO</v>
          </cell>
          <cell r="F2037" t="str">
            <v>HRS</v>
          </cell>
          <cell r="G2037">
            <v>95.52</v>
          </cell>
        </row>
        <row r="2038">
          <cell r="B2038" t="str">
            <v>10790</v>
          </cell>
          <cell r="C2038" t="str">
            <v>Table Mountain Control Center</v>
          </cell>
          <cell r="D2038" t="str">
            <v>A</v>
          </cell>
          <cell r="E2038" t="str">
            <v>SWTCHO</v>
          </cell>
          <cell r="F2038" t="str">
            <v>HRS</v>
          </cell>
          <cell r="G2038">
            <v>88.85</v>
          </cell>
        </row>
        <row r="2039">
          <cell r="B2039" t="str">
            <v>10790</v>
          </cell>
          <cell r="C2039" t="str">
            <v>Table Mountain Control Center</v>
          </cell>
          <cell r="D2039" t="str">
            <v>A</v>
          </cell>
          <cell r="E2039" t="str">
            <v>SWTODT</v>
          </cell>
          <cell r="F2039" t="str">
            <v>HRS</v>
          </cell>
          <cell r="G2039">
            <v>88.85</v>
          </cell>
        </row>
        <row r="2040">
          <cell r="B2040" t="str">
            <v>10790</v>
          </cell>
          <cell r="C2040" t="str">
            <v>Table Mountain Control Center</v>
          </cell>
          <cell r="D2040" t="str">
            <v>A</v>
          </cell>
          <cell r="E2040" t="str">
            <v>SWTOOT</v>
          </cell>
          <cell r="F2040" t="str">
            <v>HRS</v>
          </cell>
          <cell r="G2040">
            <v>88.85</v>
          </cell>
        </row>
        <row r="2041">
          <cell r="B2041" t="str">
            <v>12547</v>
          </cell>
          <cell r="C2041" t="str">
            <v>Technical Document Management</v>
          </cell>
          <cell r="D2041" t="str">
            <v>D</v>
          </cell>
          <cell r="E2041" t="str">
            <v>TECADM</v>
          </cell>
          <cell r="F2041" t="str">
            <v>HRS</v>
          </cell>
          <cell r="G2041">
            <v>92.58</v>
          </cell>
        </row>
        <row r="2042">
          <cell r="B2042" t="str">
            <v>12203</v>
          </cell>
          <cell r="C2042" t="str">
            <v>Tel/Cell/Pager/CC Usage</v>
          </cell>
          <cell r="D2042" t="str">
            <v>E</v>
          </cell>
          <cell r="E2042" t="str">
            <v>DUN</v>
          </cell>
          <cell r="F2042" t="str">
            <v>UN</v>
          </cell>
          <cell r="G2042">
            <v>1</v>
          </cell>
        </row>
        <row r="2043">
          <cell r="B2043" t="str">
            <v>12203</v>
          </cell>
          <cell r="C2043" t="str">
            <v>Tel/Cell/Pager/CC Usage</v>
          </cell>
          <cell r="D2043" t="str">
            <v>E</v>
          </cell>
          <cell r="E2043" t="str">
            <v>TOKEN</v>
          </cell>
          <cell r="F2043" t="str">
            <v>UN</v>
          </cell>
          <cell r="G2043">
            <v>1</v>
          </cell>
        </row>
        <row r="2044">
          <cell r="B2044" t="str">
            <v>13609</v>
          </cell>
          <cell r="C2044" t="str">
            <v>Telecom Maintenance &amp; Construction</v>
          </cell>
          <cell r="D2044" t="str">
            <v>E</v>
          </cell>
          <cell r="E2044" t="str">
            <v>BASRAS</v>
          </cell>
          <cell r="F2044" t="str">
            <v>HRS</v>
          </cell>
          <cell r="G2044">
            <v>95.55</v>
          </cell>
        </row>
        <row r="2045">
          <cell r="B2045" t="str">
            <v>13609</v>
          </cell>
          <cell r="C2045" t="str">
            <v>Telecom Maintenance &amp; Construction</v>
          </cell>
          <cell r="D2045" t="str">
            <v>E</v>
          </cell>
          <cell r="E2045" t="str">
            <v>COMINF</v>
          </cell>
          <cell r="F2045" t="str">
            <v>HRS</v>
          </cell>
          <cell r="G2045">
            <v>95.02</v>
          </cell>
        </row>
        <row r="2046">
          <cell r="B2046" t="str">
            <v>13609</v>
          </cell>
          <cell r="C2046" t="str">
            <v>Telecom Maintenance &amp; Construction</v>
          </cell>
          <cell r="D2046" t="str">
            <v>E</v>
          </cell>
          <cell r="E2046" t="str">
            <v>CONSTR</v>
          </cell>
          <cell r="F2046" t="str">
            <v>HRS</v>
          </cell>
          <cell r="G2046">
            <v>95.02</v>
          </cell>
        </row>
        <row r="2047">
          <cell r="B2047" t="str">
            <v>13609</v>
          </cell>
          <cell r="C2047" t="str">
            <v>Telecom Maintenance &amp; Construction</v>
          </cell>
          <cell r="D2047" t="str">
            <v>E</v>
          </cell>
          <cell r="E2047" t="str">
            <v>DATINF</v>
          </cell>
          <cell r="F2047" t="str">
            <v>HRS</v>
          </cell>
          <cell r="G2047">
            <v>94.96</v>
          </cell>
        </row>
        <row r="2048">
          <cell r="B2048" t="str">
            <v>13609</v>
          </cell>
          <cell r="C2048" t="str">
            <v>Telecom Maintenance &amp; Construction</v>
          </cell>
          <cell r="D2048" t="str">
            <v>E</v>
          </cell>
          <cell r="E2048" t="str">
            <v>EUSERV</v>
          </cell>
          <cell r="F2048" t="str">
            <v>HRS</v>
          </cell>
          <cell r="G2048">
            <v>94.96</v>
          </cell>
        </row>
        <row r="2049">
          <cell r="B2049" t="str">
            <v>13609</v>
          </cell>
          <cell r="C2049" t="str">
            <v>Telecom Maintenance &amp; Construction</v>
          </cell>
          <cell r="D2049" t="str">
            <v>E</v>
          </cell>
          <cell r="E2049" t="str">
            <v>MR-MAC</v>
          </cell>
          <cell r="F2049" t="str">
            <v>HRS</v>
          </cell>
          <cell r="G2049">
            <v>94.96</v>
          </cell>
        </row>
        <row r="2050">
          <cell r="B2050" t="str">
            <v>13609</v>
          </cell>
          <cell r="C2050" t="str">
            <v>Telecom Maintenance &amp; Construction</v>
          </cell>
          <cell r="D2050" t="str">
            <v>E</v>
          </cell>
          <cell r="E2050" t="str">
            <v>MR-SVC</v>
          </cell>
          <cell r="F2050" t="str">
            <v>HRS</v>
          </cell>
          <cell r="G2050">
            <v>94.96</v>
          </cell>
        </row>
        <row r="2051">
          <cell r="B2051" t="str">
            <v>13609</v>
          </cell>
          <cell r="C2051" t="str">
            <v>Telecom Maintenance &amp; Construction</v>
          </cell>
          <cell r="D2051" t="str">
            <v>E</v>
          </cell>
          <cell r="E2051" t="str">
            <v>MSCCTS</v>
          </cell>
          <cell r="F2051" t="str">
            <v>HRS</v>
          </cell>
          <cell r="G2051">
            <v>94.96</v>
          </cell>
        </row>
        <row r="2052">
          <cell r="B2052" t="str">
            <v>13609</v>
          </cell>
          <cell r="C2052" t="str">
            <v>Telecom Maintenance &amp; Construction</v>
          </cell>
          <cell r="D2052" t="str">
            <v>E</v>
          </cell>
          <cell r="E2052" t="str">
            <v>PC-MAC</v>
          </cell>
          <cell r="F2052" t="str">
            <v>HRS</v>
          </cell>
          <cell r="G2052">
            <v>94.96</v>
          </cell>
        </row>
        <row r="2053">
          <cell r="B2053" t="str">
            <v>13609</v>
          </cell>
          <cell r="C2053" t="str">
            <v>Telecom Maintenance &amp; Construction</v>
          </cell>
          <cell r="D2053" t="str">
            <v>E</v>
          </cell>
          <cell r="E2053" t="str">
            <v>PCDESK</v>
          </cell>
          <cell r="F2053" t="str">
            <v>HRS</v>
          </cell>
          <cell r="G2053">
            <v>94.96</v>
          </cell>
        </row>
        <row r="2054">
          <cell r="B2054" t="str">
            <v>13609</v>
          </cell>
          <cell r="C2054" t="str">
            <v>Telecom Maintenance &amp; Construction</v>
          </cell>
          <cell r="D2054" t="str">
            <v>E</v>
          </cell>
          <cell r="E2054" t="str">
            <v>PCREPR</v>
          </cell>
          <cell r="F2054" t="str">
            <v>HRS</v>
          </cell>
          <cell r="G2054">
            <v>94.96</v>
          </cell>
        </row>
        <row r="2055">
          <cell r="B2055" t="str">
            <v>13609</v>
          </cell>
          <cell r="C2055" t="str">
            <v>Telecom Maintenance &amp; Construction</v>
          </cell>
          <cell r="D2055" t="str">
            <v>E</v>
          </cell>
          <cell r="E2055" t="str">
            <v>PRJMGT</v>
          </cell>
          <cell r="F2055" t="str">
            <v>HRS</v>
          </cell>
          <cell r="G2055">
            <v>94.96</v>
          </cell>
        </row>
        <row r="2056">
          <cell r="B2056" t="str">
            <v>13609</v>
          </cell>
          <cell r="C2056" t="str">
            <v>Telecom Maintenance &amp; Construction</v>
          </cell>
          <cell r="D2056" t="str">
            <v>E</v>
          </cell>
          <cell r="E2056" t="str">
            <v>PROPGE</v>
          </cell>
          <cell r="F2056" t="str">
            <v>HRS</v>
          </cell>
          <cell r="G2056">
            <v>94.96</v>
          </cell>
        </row>
        <row r="2057">
          <cell r="B2057" t="str">
            <v>13609</v>
          </cell>
          <cell r="C2057" t="str">
            <v>Telecom Maintenance &amp; Construction</v>
          </cell>
          <cell r="D2057" t="str">
            <v>E</v>
          </cell>
          <cell r="E2057" t="str">
            <v>PROTHP</v>
          </cell>
          <cell r="F2057" t="str">
            <v>HRS</v>
          </cell>
          <cell r="G2057">
            <v>94.96</v>
          </cell>
        </row>
        <row r="2058">
          <cell r="B2058" t="str">
            <v>13609</v>
          </cell>
          <cell r="C2058" t="str">
            <v>Telecom Maintenance &amp; Construction</v>
          </cell>
          <cell r="D2058" t="str">
            <v>E</v>
          </cell>
          <cell r="E2058" t="str">
            <v>SAFEGR</v>
          </cell>
          <cell r="F2058" t="str">
            <v>HRS</v>
          </cell>
          <cell r="G2058">
            <v>94.96</v>
          </cell>
        </row>
        <row r="2059">
          <cell r="B2059" t="str">
            <v>13609</v>
          </cell>
          <cell r="C2059" t="str">
            <v>Telecom Maintenance &amp; Construction</v>
          </cell>
          <cell r="D2059" t="str">
            <v>E</v>
          </cell>
          <cell r="E2059" t="str">
            <v>SCADSV</v>
          </cell>
          <cell r="F2059" t="str">
            <v>HRS</v>
          </cell>
          <cell r="G2059">
            <v>94.96</v>
          </cell>
        </row>
        <row r="2060">
          <cell r="B2060" t="str">
            <v>13609</v>
          </cell>
          <cell r="C2060" t="str">
            <v>Telecom Maintenance &amp; Construction</v>
          </cell>
          <cell r="D2060" t="str">
            <v>E</v>
          </cell>
          <cell r="E2060" t="str">
            <v>SERVMG</v>
          </cell>
          <cell r="F2060" t="str">
            <v>HRS</v>
          </cell>
          <cell r="G2060">
            <v>94.96</v>
          </cell>
        </row>
        <row r="2061">
          <cell r="B2061" t="str">
            <v>13609</v>
          </cell>
          <cell r="C2061" t="str">
            <v>Telecom Maintenance &amp; Construction</v>
          </cell>
          <cell r="D2061" t="str">
            <v>E</v>
          </cell>
          <cell r="E2061" t="str">
            <v>TELMAC</v>
          </cell>
          <cell r="F2061" t="str">
            <v>HRS</v>
          </cell>
          <cell r="G2061">
            <v>94.96</v>
          </cell>
        </row>
        <row r="2062">
          <cell r="B2062" t="str">
            <v>13609</v>
          </cell>
          <cell r="C2062" t="str">
            <v>Telecom Maintenance &amp; Construction</v>
          </cell>
          <cell r="D2062" t="str">
            <v>E</v>
          </cell>
          <cell r="E2062" t="str">
            <v>TELSVC</v>
          </cell>
          <cell r="F2062" t="str">
            <v>HRS</v>
          </cell>
          <cell r="G2062">
            <v>94.96</v>
          </cell>
        </row>
        <row r="2063">
          <cell r="B2063" t="str">
            <v>13609</v>
          </cell>
          <cell r="C2063" t="str">
            <v>Telecom Maintenance &amp; Construction</v>
          </cell>
          <cell r="D2063" t="str">
            <v>E</v>
          </cell>
          <cell r="E2063" t="str">
            <v>TRNINF</v>
          </cell>
          <cell r="F2063" t="str">
            <v>HRS</v>
          </cell>
          <cell r="G2063">
            <v>94.96</v>
          </cell>
        </row>
        <row r="2064">
          <cell r="B2064" t="str">
            <v>13609</v>
          </cell>
          <cell r="C2064" t="str">
            <v>Telecom Maintenance &amp; Construction</v>
          </cell>
          <cell r="D2064" t="str">
            <v>E</v>
          </cell>
          <cell r="E2064" t="str">
            <v>USAPPS</v>
          </cell>
          <cell r="F2064" t="str">
            <v>HRS</v>
          </cell>
          <cell r="G2064">
            <v>94.96</v>
          </cell>
        </row>
        <row r="2065">
          <cell r="B2065" t="str">
            <v>13609</v>
          </cell>
          <cell r="C2065" t="str">
            <v>Telecom Maintenance &amp; Construction</v>
          </cell>
          <cell r="D2065" t="str">
            <v>E</v>
          </cell>
          <cell r="E2065" t="str">
            <v>WIRELS</v>
          </cell>
          <cell r="F2065" t="str">
            <v>HRS</v>
          </cell>
          <cell r="G2065">
            <v>94.96</v>
          </cell>
        </row>
        <row r="2066">
          <cell r="B2066" t="str">
            <v>13607</v>
          </cell>
          <cell r="C2066" t="str">
            <v>Telecom Tactical Planning and Svcs</v>
          </cell>
          <cell r="D2066" t="str">
            <v>E</v>
          </cell>
          <cell r="E2066" t="str">
            <v>BASRAS</v>
          </cell>
          <cell r="F2066" t="str">
            <v>HRS</v>
          </cell>
          <cell r="G2066">
            <v>111.14</v>
          </cell>
        </row>
        <row r="2067">
          <cell r="B2067" t="str">
            <v>13607</v>
          </cell>
          <cell r="C2067" t="str">
            <v>Telecom Tactical Planning and Svcs</v>
          </cell>
          <cell r="D2067" t="str">
            <v>E</v>
          </cell>
          <cell r="E2067" t="str">
            <v>COMINF</v>
          </cell>
          <cell r="F2067" t="str">
            <v>HRS</v>
          </cell>
          <cell r="G2067">
            <v>111.15</v>
          </cell>
        </row>
        <row r="2068">
          <cell r="B2068" t="str">
            <v>13607</v>
          </cell>
          <cell r="C2068" t="str">
            <v>Telecom Tactical Planning and Svcs</v>
          </cell>
          <cell r="D2068" t="str">
            <v>E</v>
          </cell>
          <cell r="E2068" t="str">
            <v>DATINF</v>
          </cell>
          <cell r="F2068" t="str">
            <v>HRS</v>
          </cell>
          <cell r="G2068">
            <v>111.14</v>
          </cell>
        </row>
        <row r="2069">
          <cell r="B2069" t="str">
            <v>13607</v>
          </cell>
          <cell r="C2069" t="str">
            <v>Telecom Tactical Planning and Svcs</v>
          </cell>
          <cell r="D2069" t="str">
            <v>E</v>
          </cell>
          <cell r="E2069" t="str">
            <v>DRFT</v>
          </cell>
          <cell r="F2069" t="str">
            <v>HRS</v>
          </cell>
          <cell r="G2069">
            <v>111.14</v>
          </cell>
        </row>
        <row r="2070">
          <cell r="B2070" t="str">
            <v>13607</v>
          </cell>
          <cell r="C2070" t="str">
            <v>Telecom Tactical Planning and Svcs</v>
          </cell>
          <cell r="D2070" t="str">
            <v>E</v>
          </cell>
          <cell r="E2070" t="str">
            <v>ENGSVC</v>
          </cell>
          <cell r="F2070" t="str">
            <v>HRS</v>
          </cell>
          <cell r="G2070">
            <v>111.14</v>
          </cell>
        </row>
        <row r="2071">
          <cell r="B2071" t="str">
            <v>13607</v>
          </cell>
          <cell r="C2071" t="str">
            <v>Telecom Tactical Planning and Svcs</v>
          </cell>
          <cell r="D2071" t="str">
            <v>E</v>
          </cell>
          <cell r="E2071" t="str">
            <v>MR-SVC</v>
          </cell>
          <cell r="F2071" t="str">
            <v>HRS</v>
          </cell>
          <cell r="G2071">
            <v>111.15</v>
          </cell>
        </row>
        <row r="2072">
          <cell r="B2072" t="str">
            <v>13607</v>
          </cell>
          <cell r="C2072" t="str">
            <v>Telecom Tactical Planning and Svcs</v>
          </cell>
          <cell r="D2072" t="str">
            <v>E</v>
          </cell>
          <cell r="E2072" t="str">
            <v>MSCCTS</v>
          </cell>
          <cell r="F2072" t="str">
            <v>HRS</v>
          </cell>
          <cell r="G2072">
            <v>111.14</v>
          </cell>
        </row>
        <row r="2073">
          <cell r="B2073" t="str">
            <v>13607</v>
          </cell>
          <cell r="C2073" t="str">
            <v>Telecom Tactical Planning and Svcs</v>
          </cell>
          <cell r="D2073" t="str">
            <v>E</v>
          </cell>
          <cell r="E2073" t="str">
            <v>PLANSV</v>
          </cell>
          <cell r="F2073" t="str">
            <v>HRS</v>
          </cell>
          <cell r="G2073">
            <v>111.14</v>
          </cell>
        </row>
        <row r="2074">
          <cell r="B2074" t="str">
            <v>13607</v>
          </cell>
          <cell r="C2074" t="str">
            <v>Telecom Tactical Planning and Svcs</v>
          </cell>
          <cell r="D2074" t="str">
            <v>E</v>
          </cell>
          <cell r="E2074" t="str">
            <v>PRJMGT</v>
          </cell>
          <cell r="F2074" t="str">
            <v>HRS</v>
          </cell>
          <cell r="G2074">
            <v>111.15</v>
          </cell>
        </row>
        <row r="2075">
          <cell r="B2075" t="str">
            <v>13607</v>
          </cell>
          <cell r="C2075" t="str">
            <v>Telecom Tactical Planning and Svcs</v>
          </cell>
          <cell r="D2075" t="str">
            <v>E</v>
          </cell>
          <cell r="E2075" t="str">
            <v>PROPGE</v>
          </cell>
          <cell r="F2075" t="str">
            <v>HRS</v>
          </cell>
          <cell r="G2075">
            <v>111.15</v>
          </cell>
        </row>
        <row r="2076">
          <cell r="B2076" t="str">
            <v>13607</v>
          </cell>
          <cell r="C2076" t="str">
            <v>Telecom Tactical Planning and Svcs</v>
          </cell>
          <cell r="D2076" t="str">
            <v>E</v>
          </cell>
          <cell r="E2076" t="str">
            <v>PROTHP</v>
          </cell>
          <cell r="F2076" t="str">
            <v>HRS</v>
          </cell>
          <cell r="G2076">
            <v>111.15</v>
          </cell>
        </row>
        <row r="2077">
          <cell r="B2077" t="str">
            <v>13607</v>
          </cell>
          <cell r="C2077" t="str">
            <v>Telecom Tactical Planning and Svcs</v>
          </cell>
          <cell r="D2077" t="str">
            <v>E</v>
          </cell>
          <cell r="E2077" t="str">
            <v>SAFEGR</v>
          </cell>
          <cell r="F2077" t="str">
            <v>HRS</v>
          </cell>
          <cell r="G2077">
            <v>111.14</v>
          </cell>
        </row>
        <row r="2078">
          <cell r="B2078" t="str">
            <v>13607</v>
          </cell>
          <cell r="C2078" t="str">
            <v>Telecom Tactical Planning and Svcs</v>
          </cell>
          <cell r="D2078" t="str">
            <v>E</v>
          </cell>
          <cell r="E2078" t="str">
            <v>SCADSV</v>
          </cell>
          <cell r="F2078" t="str">
            <v>HRS</v>
          </cell>
          <cell r="G2078">
            <v>111.14</v>
          </cell>
        </row>
        <row r="2079">
          <cell r="B2079" t="str">
            <v>13607</v>
          </cell>
          <cell r="C2079" t="str">
            <v>Telecom Tactical Planning and Svcs</v>
          </cell>
          <cell r="D2079" t="str">
            <v>E</v>
          </cell>
          <cell r="E2079" t="str">
            <v>TECHSV</v>
          </cell>
          <cell r="F2079" t="str">
            <v>HRS</v>
          </cell>
          <cell r="G2079">
            <v>111.14</v>
          </cell>
        </row>
        <row r="2080">
          <cell r="B2080" t="str">
            <v>13607</v>
          </cell>
          <cell r="C2080" t="str">
            <v>Telecom Tactical Planning and Svcs</v>
          </cell>
          <cell r="D2080" t="str">
            <v>E</v>
          </cell>
          <cell r="E2080" t="str">
            <v>TELSVC</v>
          </cell>
          <cell r="F2080" t="str">
            <v>HRS</v>
          </cell>
          <cell r="G2080">
            <v>111.14</v>
          </cell>
        </row>
        <row r="2081">
          <cell r="B2081" t="str">
            <v>13607</v>
          </cell>
          <cell r="C2081" t="str">
            <v>Telecom Tactical Planning and Svcs</v>
          </cell>
          <cell r="D2081" t="str">
            <v>E</v>
          </cell>
          <cell r="E2081" t="str">
            <v>TRNINF</v>
          </cell>
          <cell r="F2081" t="str">
            <v>HRS</v>
          </cell>
          <cell r="G2081">
            <v>111.14</v>
          </cell>
        </row>
        <row r="2082">
          <cell r="B2082" t="str">
            <v>12882</v>
          </cell>
          <cell r="C2082" t="str">
            <v>TES Director's Office &amp; Bus S&amp;P</v>
          </cell>
          <cell r="D2082" t="str">
            <v>G</v>
          </cell>
          <cell r="E2082" t="str">
            <v>PRNCPL</v>
          </cell>
          <cell r="F2082" t="str">
            <v>HRS</v>
          </cell>
          <cell r="G2082">
            <v>127.28</v>
          </cell>
        </row>
        <row r="2083">
          <cell r="B2083" t="str">
            <v>12882</v>
          </cell>
          <cell r="C2083" t="str">
            <v>TES Director's Office &amp; Bus S&amp;P</v>
          </cell>
          <cell r="D2083" t="str">
            <v>G</v>
          </cell>
          <cell r="E2083" t="str">
            <v>SCIENG</v>
          </cell>
          <cell r="F2083" t="str">
            <v>HRS</v>
          </cell>
          <cell r="G2083">
            <v>108.37</v>
          </cell>
        </row>
        <row r="2084">
          <cell r="B2084" t="str">
            <v>12882</v>
          </cell>
          <cell r="C2084" t="str">
            <v>TES Director's Office &amp; Bus S&amp;P</v>
          </cell>
          <cell r="D2084" t="str">
            <v>G</v>
          </cell>
          <cell r="E2084" t="str">
            <v>SCITEC</v>
          </cell>
          <cell r="F2084" t="str">
            <v>HRS</v>
          </cell>
          <cell r="G2084">
            <v>101.01</v>
          </cell>
        </row>
        <row r="2085">
          <cell r="B2085" t="str">
            <v>12882</v>
          </cell>
          <cell r="C2085" t="str">
            <v>TES Director's Office &amp; Bus S&amp;P</v>
          </cell>
          <cell r="D2085" t="str">
            <v>G</v>
          </cell>
          <cell r="E2085" t="str">
            <v>TECADM</v>
          </cell>
          <cell r="F2085" t="str">
            <v>HRS</v>
          </cell>
          <cell r="G2085">
            <v>66.67</v>
          </cell>
        </row>
        <row r="2086">
          <cell r="B2086" t="str">
            <v>12883</v>
          </cell>
          <cell r="C2086" t="str">
            <v>TES-ESS Environmental Sciences Section</v>
          </cell>
          <cell r="D2086" t="str">
            <v>A</v>
          </cell>
          <cell r="E2086" t="str">
            <v>ASSOC</v>
          </cell>
          <cell r="F2086" t="str">
            <v>HRS</v>
          </cell>
          <cell r="G2086">
            <v>74.63</v>
          </cell>
        </row>
        <row r="2087">
          <cell r="B2087" t="str">
            <v>12883</v>
          </cell>
          <cell r="C2087" t="str">
            <v>TES-ESS Environmental Sciences Section</v>
          </cell>
          <cell r="D2087" t="str">
            <v>A</v>
          </cell>
          <cell r="E2087" t="str">
            <v>PRNCPL</v>
          </cell>
          <cell r="F2087" t="str">
            <v>HRS</v>
          </cell>
          <cell r="G2087">
            <v>123.17</v>
          </cell>
        </row>
        <row r="2088">
          <cell r="B2088" t="str">
            <v>12883</v>
          </cell>
          <cell r="C2088" t="str">
            <v>TES-ESS Environmental Sciences Section</v>
          </cell>
          <cell r="D2088" t="str">
            <v>A</v>
          </cell>
          <cell r="E2088" t="str">
            <v>SCIENG</v>
          </cell>
          <cell r="F2088" t="str">
            <v>HRS</v>
          </cell>
          <cell r="G2088">
            <v>108.54</v>
          </cell>
        </row>
        <row r="2089">
          <cell r="B2089" t="str">
            <v>12883</v>
          </cell>
          <cell r="C2089" t="str">
            <v>TES-ESS Environmental Sciences Section</v>
          </cell>
          <cell r="D2089" t="str">
            <v>A</v>
          </cell>
          <cell r="E2089" t="str">
            <v>SCITEC</v>
          </cell>
          <cell r="F2089" t="str">
            <v>HRS</v>
          </cell>
          <cell r="G2089">
            <v>91.61</v>
          </cell>
        </row>
        <row r="2090">
          <cell r="B2090" t="str">
            <v>12883</v>
          </cell>
          <cell r="C2090" t="str">
            <v>TES-ESS Environmental Sciences Section</v>
          </cell>
          <cell r="D2090" t="str">
            <v>A</v>
          </cell>
          <cell r="E2090" t="str">
            <v>TECADM</v>
          </cell>
          <cell r="F2090" t="str">
            <v>HRS</v>
          </cell>
          <cell r="G2090">
            <v>67.29</v>
          </cell>
        </row>
        <row r="2091">
          <cell r="B2091" t="str">
            <v>10504</v>
          </cell>
          <cell r="C2091" t="str">
            <v>Tesla Control Center</v>
          </cell>
          <cell r="D2091" t="str">
            <v>A</v>
          </cell>
          <cell r="E2091" t="str">
            <v>SWTCHO</v>
          </cell>
          <cell r="F2091" t="str">
            <v>HRS</v>
          </cell>
          <cell r="G2091">
            <v>88.85</v>
          </cell>
        </row>
        <row r="2092">
          <cell r="B2092" t="str">
            <v>10504</v>
          </cell>
          <cell r="C2092" t="str">
            <v>Tesla Control Center</v>
          </cell>
          <cell r="D2092" t="str">
            <v>A</v>
          </cell>
          <cell r="E2092" t="str">
            <v>SWTODT</v>
          </cell>
          <cell r="F2092" t="str">
            <v>HRS</v>
          </cell>
          <cell r="G2092">
            <v>88.85</v>
          </cell>
        </row>
        <row r="2093">
          <cell r="B2093" t="str">
            <v>10504</v>
          </cell>
          <cell r="C2093" t="str">
            <v>Tesla Control Center</v>
          </cell>
          <cell r="D2093" t="str">
            <v>A</v>
          </cell>
          <cell r="E2093" t="str">
            <v>SWTOOT</v>
          </cell>
          <cell r="F2093" t="str">
            <v>HRS</v>
          </cell>
          <cell r="G2093">
            <v>88.85</v>
          </cell>
        </row>
        <row r="2094">
          <cell r="B2094" t="str">
            <v>11612</v>
          </cell>
          <cell r="C2094" t="str">
            <v>Tiger Creek Generation Supervisor</v>
          </cell>
          <cell r="D2094" t="str">
            <v>A</v>
          </cell>
          <cell r="E2094" t="str">
            <v>PWRPRD</v>
          </cell>
          <cell r="F2094" t="str">
            <v>HRS</v>
          </cell>
          <cell r="G2094">
            <v>109.87</v>
          </cell>
        </row>
        <row r="2095">
          <cell r="B2095" t="str">
            <v>11613</v>
          </cell>
          <cell r="C2095" t="str">
            <v>Tiger Creek Maintenance Foreman</v>
          </cell>
          <cell r="D2095" t="str">
            <v>A</v>
          </cell>
          <cell r="E2095" t="str">
            <v>MAINT</v>
          </cell>
          <cell r="F2095" t="str">
            <v>HRS</v>
          </cell>
          <cell r="G2095">
            <v>103.24</v>
          </cell>
        </row>
        <row r="2096">
          <cell r="B2096" t="str">
            <v>12884</v>
          </cell>
          <cell r="C2096" t="str">
            <v>TLS Applied Technology Services</v>
          </cell>
          <cell r="D2096" t="str">
            <v>E</v>
          </cell>
          <cell r="E2096" t="str">
            <v>ASSOC</v>
          </cell>
          <cell r="F2096" t="str">
            <v>HRS</v>
          </cell>
          <cell r="G2096">
            <v>84.92</v>
          </cell>
        </row>
        <row r="2097">
          <cell r="B2097" t="str">
            <v>12884</v>
          </cell>
          <cell r="C2097" t="str">
            <v>TLS Applied Technology Services</v>
          </cell>
          <cell r="D2097" t="str">
            <v>E</v>
          </cell>
          <cell r="E2097" t="str">
            <v>CLBRSV</v>
          </cell>
          <cell r="F2097" t="str">
            <v>HRS</v>
          </cell>
          <cell r="G2097">
            <v>133.56</v>
          </cell>
        </row>
        <row r="2098">
          <cell r="B2098" t="str">
            <v>12884</v>
          </cell>
          <cell r="C2098" t="str">
            <v>TLS Applied Technology Services</v>
          </cell>
          <cell r="D2098" t="str">
            <v>E</v>
          </cell>
          <cell r="E2098" t="str">
            <v>PRNCPL</v>
          </cell>
          <cell r="F2098" t="str">
            <v>HRS</v>
          </cell>
          <cell r="G2098">
            <v>133.41</v>
          </cell>
        </row>
        <row r="2099">
          <cell r="B2099" t="str">
            <v>12884</v>
          </cell>
          <cell r="C2099" t="str">
            <v>TLS Applied Technology Services</v>
          </cell>
          <cell r="D2099" t="str">
            <v>E</v>
          </cell>
          <cell r="E2099" t="str">
            <v>SCIENG</v>
          </cell>
          <cell r="F2099" t="str">
            <v>HRS</v>
          </cell>
          <cell r="G2099">
            <v>114.66</v>
          </cell>
        </row>
        <row r="2100">
          <cell r="B2100" t="str">
            <v>12884</v>
          </cell>
          <cell r="C2100" t="str">
            <v>TLS Applied Technology Services</v>
          </cell>
          <cell r="D2100" t="str">
            <v>E</v>
          </cell>
          <cell r="E2100" t="str">
            <v>SCITEC</v>
          </cell>
          <cell r="F2100" t="str">
            <v>HRS</v>
          </cell>
          <cell r="G2100">
            <v>108.85</v>
          </cell>
        </row>
        <row r="2101">
          <cell r="B2101" t="str">
            <v>12884</v>
          </cell>
          <cell r="C2101" t="str">
            <v>TLS Applied Technology Services</v>
          </cell>
          <cell r="D2101" t="str">
            <v>E</v>
          </cell>
          <cell r="E2101" t="str">
            <v>TECADM</v>
          </cell>
          <cell r="F2101" t="str">
            <v>HRS</v>
          </cell>
          <cell r="G2101">
            <v>62.48</v>
          </cell>
        </row>
        <row r="2102">
          <cell r="B2102" t="str">
            <v>11643</v>
          </cell>
          <cell r="C2102" t="str">
            <v>TLS Electric Equipment Repair</v>
          </cell>
          <cell r="D2102" t="str">
            <v>E</v>
          </cell>
          <cell r="E2102" t="str">
            <v>ADMIN</v>
          </cell>
          <cell r="F2102" t="str">
            <v>HRS</v>
          </cell>
          <cell r="G2102">
            <v>117</v>
          </cell>
        </row>
        <row r="2103">
          <cell r="B2103" t="str">
            <v>11643</v>
          </cell>
          <cell r="C2103" t="str">
            <v>TLS Electric Equipment Repair</v>
          </cell>
          <cell r="D2103" t="str">
            <v>E</v>
          </cell>
          <cell r="E2103" t="str">
            <v>FLDSVC</v>
          </cell>
          <cell r="F2103" t="str">
            <v>HRS</v>
          </cell>
          <cell r="G2103">
            <v>117</v>
          </cell>
        </row>
        <row r="2104">
          <cell r="B2104" t="str">
            <v>11643</v>
          </cell>
          <cell r="C2104" t="str">
            <v>TLS Electric Equipment Repair</v>
          </cell>
          <cell r="D2104" t="str">
            <v>E</v>
          </cell>
          <cell r="E2104" t="str">
            <v>HZRDWS</v>
          </cell>
          <cell r="F2104" t="str">
            <v>HRS</v>
          </cell>
          <cell r="G2104">
            <v>142</v>
          </cell>
        </row>
        <row r="2105">
          <cell r="B2105" t="str">
            <v>11643</v>
          </cell>
          <cell r="C2105" t="str">
            <v>TLS Electric Equipment Repair</v>
          </cell>
          <cell r="D2105" t="str">
            <v>E</v>
          </cell>
          <cell r="E2105" t="str">
            <v>REPMTC</v>
          </cell>
          <cell r="F2105" t="str">
            <v>HRS</v>
          </cell>
          <cell r="G2105">
            <v>117</v>
          </cell>
        </row>
        <row r="2106">
          <cell r="B2106" t="str">
            <v>11643</v>
          </cell>
          <cell r="C2106" t="str">
            <v>TLS Electric Equipment Repair</v>
          </cell>
          <cell r="D2106" t="str">
            <v>E</v>
          </cell>
          <cell r="E2106" t="str">
            <v>REPTRN</v>
          </cell>
          <cell r="F2106" t="str">
            <v>HRS</v>
          </cell>
          <cell r="G2106">
            <v>117</v>
          </cell>
        </row>
        <row r="2107">
          <cell r="B2107" t="str">
            <v>11640</v>
          </cell>
          <cell r="C2107" t="str">
            <v>TLS Electric Meter Repair</v>
          </cell>
          <cell r="D2107" t="str">
            <v>E</v>
          </cell>
          <cell r="E2107" t="str">
            <v>REPMOT</v>
          </cell>
          <cell r="F2107" t="str">
            <v>HRS</v>
          </cell>
          <cell r="G2107">
            <v>93.13</v>
          </cell>
        </row>
        <row r="2108">
          <cell r="B2108" t="str">
            <v>11640</v>
          </cell>
          <cell r="C2108" t="str">
            <v>TLS Electric Meter Repair</v>
          </cell>
          <cell r="D2108" t="str">
            <v>E</v>
          </cell>
          <cell r="E2108" t="str">
            <v>REPMTC</v>
          </cell>
          <cell r="F2108" t="str">
            <v>HRS</v>
          </cell>
          <cell r="G2108">
            <v>93.13</v>
          </cell>
        </row>
        <row r="2109">
          <cell r="B2109" t="str">
            <v>11645</v>
          </cell>
          <cell r="C2109" t="str">
            <v>TLS Electric Order Clearing</v>
          </cell>
          <cell r="D2109" t="str">
            <v>E</v>
          </cell>
          <cell r="E2109" t="str">
            <v>EQPREP</v>
          </cell>
          <cell r="F2109" t="str">
            <v>UN</v>
          </cell>
          <cell r="G2109">
            <v>1</v>
          </cell>
        </row>
        <row r="2110">
          <cell r="B2110" t="str">
            <v>11639</v>
          </cell>
          <cell r="C2110" t="str">
            <v>TLS G&amp;E Meter Administration</v>
          </cell>
          <cell r="D2110" t="str">
            <v>G</v>
          </cell>
          <cell r="E2110" t="str">
            <v>ADMIN</v>
          </cell>
          <cell r="F2110" t="str">
            <v>HRS</v>
          </cell>
          <cell r="G2110">
            <v>101.74</v>
          </cell>
        </row>
        <row r="2111">
          <cell r="B2111" t="str">
            <v>11641</v>
          </cell>
          <cell r="C2111" t="str">
            <v>TLS Gas Meter Repair</v>
          </cell>
          <cell r="D2111" t="str">
            <v>E</v>
          </cell>
          <cell r="E2111" t="str">
            <v>REPMOT</v>
          </cell>
          <cell r="F2111" t="str">
            <v>HRS</v>
          </cell>
          <cell r="G2111">
            <v>97.15</v>
          </cell>
        </row>
        <row r="2112">
          <cell r="B2112" t="str">
            <v>11641</v>
          </cell>
          <cell r="C2112" t="str">
            <v>TLS Gas Meter Repair</v>
          </cell>
          <cell r="D2112" t="str">
            <v>E</v>
          </cell>
          <cell r="E2112" t="str">
            <v>REPMTC</v>
          </cell>
          <cell r="F2112" t="str">
            <v>HRS</v>
          </cell>
          <cell r="G2112">
            <v>97.15</v>
          </cell>
        </row>
        <row r="2113">
          <cell r="B2113" t="str">
            <v>11928</v>
          </cell>
          <cell r="C2113" t="str">
            <v>TLS GIS Services</v>
          </cell>
          <cell r="D2113" t="str">
            <v>E</v>
          </cell>
          <cell r="E2113" t="str">
            <v>GISSVC</v>
          </cell>
          <cell r="F2113" t="str">
            <v>HRS</v>
          </cell>
          <cell r="G2113">
            <v>97.07</v>
          </cell>
        </row>
        <row r="2114">
          <cell r="B2114" t="str">
            <v>11928</v>
          </cell>
          <cell r="C2114" t="str">
            <v>TLS GIS Services</v>
          </cell>
          <cell r="D2114" t="str">
            <v>E</v>
          </cell>
          <cell r="E2114" t="str">
            <v>MANAGE</v>
          </cell>
          <cell r="F2114" t="str">
            <v>HRS</v>
          </cell>
          <cell r="G2114">
            <v>97.03</v>
          </cell>
        </row>
        <row r="2115">
          <cell r="B2115" t="str">
            <v>11927</v>
          </cell>
          <cell r="C2115" t="str">
            <v>TLS Hydro Support</v>
          </cell>
          <cell r="D2115" t="str">
            <v>E</v>
          </cell>
          <cell r="E2115" t="str">
            <v>LNDRTS</v>
          </cell>
          <cell r="F2115" t="str">
            <v>HRS</v>
          </cell>
          <cell r="G2115">
            <v>97.61</v>
          </cell>
        </row>
        <row r="2116">
          <cell r="B2116" t="str">
            <v>11927</v>
          </cell>
          <cell r="C2116" t="str">
            <v>TLS Hydro Support</v>
          </cell>
          <cell r="D2116" t="str">
            <v>E</v>
          </cell>
          <cell r="E2116" t="str">
            <v>MANAGE</v>
          </cell>
          <cell r="F2116" t="str">
            <v>HRS</v>
          </cell>
          <cell r="G2116">
            <v>97.58</v>
          </cell>
        </row>
        <row r="2117">
          <cell r="B2117" t="str">
            <v>12809</v>
          </cell>
          <cell r="C2117" t="str">
            <v>TLS Land Acquisition</v>
          </cell>
          <cell r="D2117" t="str">
            <v>E</v>
          </cell>
          <cell r="E2117" t="str">
            <v>MANAGE</v>
          </cell>
          <cell r="F2117" t="str">
            <v>HRS</v>
          </cell>
          <cell r="G2117">
            <v>114.48</v>
          </cell>
        </row>
        <row r="2118">
          <cell r="B2118" t="str">
            <v>11930</v>
          </cell>
          <cell r="C2118" t="str">
            <v>TLS Land Engineering</v>
          </cell>
          <cell r="D2118" t="str">
            <v>E</v>
          </cell>
          <cell r="E2118" t="str">
            <v>LNDENG</v>
          </cell>
          <cell r="F2118" t="str">
            <v>HRS</v>
          </cell>
          <cell r="G2118">
            <v>91.42</v>
          </cell>
        </row>
        <row r="2119">
          <cell r="B2119" t="str">
            <v>11926</v>
          </cell>
          <cell r="C2119" t="str">
            <v>TLS Land Planning and Routing</v>
          </cell>
          <cell r="D2119" t="str">
            <v>E</v>
          </cell>
          <cell r="E2119" t="str">
            <v>ENVPLN</v>
          </cell>
          <cell r="F2119" t="str">
            <v>HRS</v>
          </cell>
          <cell r="G2119">
            <v>93.94</v>
          </cell>
        </row>
        <row r="2120">
          <cell r="B2120" t="str">
            <v>12822</v>
          </cell>
          <cell r="C2120" t="str">
            <v>TLS Land Project Management</v>
          </cell>
          <cell r="D2120" t="str">
            <v>G</v>
          </cell>
          <cell r="E2120" t="str">
            <v>MANAGE</v>
          </cell>
          <cell r="F2120" t="str">
            <v>HRS</v>
          </cell>
          <cell r="G2120">
            <v>86.18</v>
          </cell>
        </row>
        <row r="2121">
          <cell r="B2121" t="str">
            <v>11929</v>
          </cell>
          <cell r="C2121" t="str">
            <v>TLS Land Rights Services</v>
          </cell>
          <cell r="D2121" t="str">
            <v>E</v>
          </cell>
          <cell r="E2121" t="str">
            <v>ACQLIT</v>
          </cell>
          <cell r="F2121" t="str">
            <v>HRS</v>
          </cell>
          <cell r="G2121">
            <v>98.66</v>
          </cell>
        </row>
        <row r="2122">
          <cell r="B2122" t="str">
            <v>10369</v>
          </cell>
          <cell r="C2122" t="str">
            <v>TLS Land Services Manager</v>
          </cell>
          <cell r="D2122" t="str">
            <v>G</v>
          </cell>
          <cell r="E2122" t="str">
            <v>MANAGE</v>
          </cell>
          <cell r="F2122" t="str">
            <v>HRS</v>
          </cell>
          <cell r="G2122">
            <v>472.12</v>
          </cell>
        </row>
        <row r="2123">
          <cell r="B2123" t="str">
            <v>12576</v>
          </cell>
          <cell r="C2123" t="str">
            <v>TLS Land Services Offices North Coast</v>
          </cell>
          <cell r="D2123" t="str">
            <v>E</v>
          </cell>
          <cell r="E2123" t="str">
            <v>LNDRTS</v>
          </cell>
          <cell r="F2123" t="str">
            <v>HRS</v>
          </cell>
          <cell r="G2123">
            <v>86.11</v>
          </cell>
        </row>
        <row r="2124">
          <cell r="B2124" t="str">
            <v>12577</v>
          </cell>
          <cell r="C2124" t="str">
            <v>TLS Land Services Offices North Valley</v>
          </cell>
          <cell r="D2124" t="str">
            <v>E</v>
          </cell>
          <cell r="E2124" t="str">
            <v>LNDRTS</v>
          </cell>
          <cell r="F2124" t="str">
            <v>HRS</v>
          </cell>
          <cell r="G2124">
            <v>85.75</v>
          </cell>
        </row>
        <row r="2125">
          <cell r="B2125" t="str">
            <v>12578</v>
          </cell>
          <cell r="C2125" t="str">
            <v>TLS Land Services Offices South Coast</v>
          </cell>
          <cell r="D2125" t="str">
            <v>E</v>
          </cell>
          <cell r="E2125" t="str">
            <v>LNDRTS</v>
          </cell>
          <cell r="F2125" t="str">
            <v>HRS</v>
          </cell>
          <cell r="G2125">
            <v>84.28</v>
          </cell>
        </row>
        <row r="2126">
          <cell r="B2126" t="str">
            <v>12579</v>
          </cell>
          <cell r="C2126" t="str">
            <v>TLS Land Services Offices South Valley</v>
          </cell>
          <cell r="D2126" t="str">
            <v>E</v>
          </cell>
          <cell r="E2126" t="str">
            <v>LNDRTS</v>
          </cell>
          <cell r="F2126" t="str">
            <v>HRS</v>
          </cell>
          <cell r="G2126">
            <v>86.41</v>
          </cell>
        </row>
        <row r="2127">
          <cell r="B2127" t="str">
            <v>12808</v>
          </cell>
          <cell r="C2127" t="str">
            <v>TLS LSO for Eureka, Santa Rosa &amp; Ukiah</v>
          </cell>
          <cell r="D2127" t="str">
            <v>E</v>
          </cell>
          <cell r="E2127" t="str">
            <v>LNDRTS</v>
          </cell>
          <cell r="F2127" t="str">
            <v>HRS</v>
          </cell>
          <cell r="G2127">
            <v>88.53</v>
          </cell>
        </row>
        <row r="2128">
          <cell r="B2128" t="str">
            <v>10371</v>
          </cell>
          <cell r="C2128" t="str">
            <v>TLS Natural Resources Management</v>
          </cell>
          <cell r="D2128" t="str">
            <v>E</v>
          </cell>
          <cell r="E2128" t="str">
            <v>GISSVC</v>
          </cell>
          <cell r="F2128" t="str">
            <v>HRS</v>
          </cell>
          <cell r="G2128">
            <v>91.6</v>
          </cell>
        </row>
        <row r="2129">
          <cell r="B2129" t="str">
            <v>10371</v>
          </cell>
          <cell r="C2129" t="str">
            <v>TLS Natural Resources Management</v>
          </cell>
          <cell r="D2129" t="str">
            <v>E</v>
          </cell>
          <cell r="E2129" t="str">
            <v>VEGMGT</v>
          </cell>
          <cell r="F2129" t="str">
            <v>HRS</v>
          </cell>
          <cell r="G2129">
            <v>91.57</v>
          </cell>
        </row>
        <row r="2130">
          <cell r="B2130" t="str">
            <v>11648</v>
          </cell>
          <cell r="C2130" t="str">
            <v>TLS Protective Equipment</v>
          </cell>
          <cell r="D2130" t="str">
            <v>E</v>
          </cell>
          <cell r="E2130" t="str">
            <v>FLDSVC</v>
          </cell>
          <cell r="F2130" t="str">
            <v>HRS</v>
          </cell>
          <cell r="G2130">
            <v>83.84</v>
          </cell>
        </row>
        <row r="2131">
          <cell r="B2131" t="str">
            <v>11648</v>
          </cell>
          <cell r="C2131" t="str">
            <v>TLS Protective Equipment</v>
          </cell>
          <cell r="D2131" t="str">
            <v>E</v>
          </cell>
          <cell r="E2131" t="str">
            <v>HZRDWS</v>
          </cell>
          <cell r="F2131" t="str">
            <v>HRS</v>
          </cell>
          <cell r="G2131">
            <v>83.84</v>
          </cell>
        </row>
        <row r="2132">
          <cell r="B2132" t="str">
            <v>11648</v>
          </cell>
          <cell r="C2132" t="str">
            <v>TLS Protective Equipment</v>
          </cell>
          <cell r="D2132" t="str">
            <v>E</v>
          </cell>
          <cell r="E2132" t="str">
            <v>REPMTC</v>
          </cell>
          <cell r="F2132" t="str">
            <v>HRS</v>
          </cell>
          <cell r="G2132">
            <v>83.84</v>
          </cell>
        </row>
        <row r="2133">
          <cell r="B2133" t="str">
            <v>11648</v>
          </cell>
          <cell r="C2133" t="str">
            <v>TLS Protective Equipment</v>
          </cell>
          <cell r="D2133" t="str">
            <v>E</v>
          </cell>
          <cell r="E2133" t="str">
            <v>REPTRN</v>
          </cell>
          <cell r="F2133" t="str">
            <v>HRS</v>
          </cell>
          <cell r="G2133">
            <v>83.84</v>
          </cell>
        </row>
        <row r="2134">
          <cell r="B2134" t="str">
            <v>12664</v>
          </cell>
          <cell r="C2134" t="str">
            <v>TMSC Operations</v>
          </cell>
          <cell r="D2134" t="str">
            <v>A</v>
          </cell>
          <cell r="E2134" t="str">
            <v>MO</v>
          </cell>
          <cell r="F2134" t="str">
            <v>HRS</v>
          </cell>
          <cell r="G2134">
            <v>94.77</v>
          </cell>
        </row>
        <row r="2135">
          <cell r="B2135" t="str">
            <v>12664</v>
          </cell>
          <cell r="C2135" t="str">
            <v>TMSC Operations</v>
          </cell>
          <cell r="D2135" t="str">
            <v>A</v>
          </cell>
          <cell r="E2135" t="str">
            <v>MO-DT</v>
          </cell>
          <cell r="F2135" t="str">
            <v>HRS</v>
          </cell>
          <cell r="G2135">
            <v>94.69</v>
          </cell>
        </row>
        <row r="2136">
          <cell r="B2136" t="str">
            <v>12664</v>
          </cell>
          <cell r="C2136" t="str">
            <v>TMSC Operations</v>
          </cell>
          <cell r="D2136" t="str">
            <v>A</v>
          </cell>
          <cell r="E2136" t="str">
            <v>MO-OT</v>
          </cell>
          <cell r="F2136" t="str">
            <v>HRS</v>
          </cell>
          <cell r="G2136">
            <v>94.77</v>
          </cell>
        </row>
        <row r="2137">
          <cell r="B2137" t="str">
            <v>10272</v>
          </cell>
          <cell r="C2137" t="str">
            <v>Topock</v>
          </cell>
          <cell r="D2137" t="str">
            <v>A</v>
          </cell>
          <cell r="E2137" t="str">
            <v>MO</v>
          </cell>
          <cell r="F2137" t="str">
            <v>HRS</v>
          </cell>
          <cell r="G2137">
            <v>102.7</v>
          </cell>
        </row>
        <row r="2138">
          <cell r="B2138" t="str">
            <v>10272</v>
          </cell>
          <cell r="C2138" t="str">
            <v>Topock</v>
          </cell>
          <cell r="D2138" t="str">
            <v>A</v>
          </cell>
          <cell r="E2138" t="str">
            <v>MO-DT</v>
          </cell>
          <cell r="F2138" t="str">
            <v>HRS</v>
          </cell>
          <cell r="G2138">
            <v>102.7</v>
          </cell>
        </row>
        <row r="2139">
          <cell r="B2139" t="str">
            <v>10272</v>
          </cell>
          <cell r="C2139" t="str">
            <v>Topock</v>
          </cell>
          <cell r="D2139" t="str">
            <v>A</v>
          </cell>
          <cell r="E2139" t="str">
            <v>MO-OT</v>
          </cell>
          <cell r="F2139" t="str">
            <v>HRS</v>
          </cell>
          <cell r="G2139">
            <v>102.7</v>
          </cell>
        </row>
        <row r="2140">
          <cell r="B2140" t="str">
            <v>10258</v>
          </cell>
          <cell r="C2140" t="str">
            <v>Tracy</v>
          </cell>
          <cell r="D2140" t="str">
            <v>A</v>
          </cell>
          <cell r="E2140" t="str">
            <v>MO</v>
          </cell>
          <cell r="F2140" t="str">
            <v>HRS</v>
          </cell>
          <cell r="G2140">
            <v>108.48</v>
          </cell>
        </row>
        <row r="2141">
          <cell r="B2141" t="str">
            <v>10258</v>
          </cell>
          <cell r="C2141" t="str">
            <v>Tracy</v>
          </cell>
          <cell r="D2141" t="str">
            <v>A</v>
          </cell>
          <cell r="E2141" t="str">
            <v>MO-DT</v>
          </cell>
          <cell r="F2141" t="str">
            <v>HRS</v>
          </cell>
          <cell r="G2141">
            <v>108.48</v>
          </cell>
        </row>
        <row r="2142">
          <cell r="B2142" t="str">
            <v>10258</v>
          </cell>
          <cell r="C2142" t="str">
            <v>Tracy</v>
          </cell>
          <cell r="D2142" t="str">
            <v>A</v>
          </cell>
          <cell r="E2142" t="str">
            <v>MO-OT</v>
          </cell>
          <cell r="F2142" t="str">
            <v>HRS</v>
          </cell>
          <cell r="G2142">
            <v>108.48</v>
          </cell>
        </row>
        <row r="2143">
          <cell r="B2143" t="str">
            <v>10464</v>
          </cell>
          <cell r="C2143" t="str">
            <v>Trans Substation Maint &amp; Const Director</v>
          </cell>
          <cell r="D2143" t="str">
            <v>D</v>
          </cell>
          <cell r="E2143" t="str">
            <v>MANAGE</v>
          </cell>
          <cell r="F2143" t="str">
            <v>HRS</v>
          </cell>
          <cell r="G2143">
            <v>82.95</v>
          </cell>
        </row>
        <row r="2144">
          <cell r="B2144" t="str">
            <v>13598</v>
          </cell>
          <cell r="C2144" t="str">
            <v>Transformation-Asset Management</v>
          </cell>
          <cell r="D2144" t="str">
            <v>B</v>
          </cell>
          <cell r="E2144" t="str">
            <v>PRJMGT</v>
          </cell>
          <cell r="F2144" t="str">
            <v>HRS</v>
          </cell>
          <cell r="G2144">
            <v>103.96</v>
          </cell>
        </row>
        <row r="2145">
          <cell r="B2145" t="str">
            <v>12821</v>
          </cell>
          <cell r="C2145" t="str">
            <v>Transformation-Business Architecture</v>
          </cell>
          <cell r="D2145" t="str">
            <v>B</v>
          </cell>
          <cell r="E2145" t="str">
            <v>PRJMGT</v>
          </cell>
          <cell r="F2145" t="str">
            <v>HRS</v>
          </cell>
          <cell r="G2145">
            <v>616.29</v>
          </cell>
        </row>
        <row r="2146">
          <cell r="B2146" t="str">
            <v>13600</v>
          </cell>
          <cell r="C2146" t="str">
            <v>Transformation-Customer</v>
          </cell>
          <cell r="D2146" t="str">
            <v>B</v>
          </cell>
          <cell r="E2146" t="str">
            <v>PRJMGT</v>
          </cell>
          <cell r="F2146" t="str">
            <v>HRS</v>
          </cell>
          <cell r="G2146">
            <v>82.63</v>
          </cell>
        </row>
        <row r="2147">
          <cell r="B2147" t="str">
            <v>13597</v>
          </cell>
          <cell r="C2147" t="str">
            <v>Transformation-Energy Delivery</v>
          </cell>
          <cell r="D2147" t="str">
            <v>B</v>
          </cell>
          <cell r="E2147" t="str">
            <v>PRJMGT</v>
          </cell>
          <cell r="F2147" t="str">
            <v>HRS</v>
          </cell>
          <cell r="G2147">
            <v>119.23</v>
          </cell>
        </row>
        <row r="2148">
          <cell r="B2148" t="str">
            <v>13601</v>
          </cell>
          <cell r="C2148" t="str">
            <v>Transformation-Information Technology</v>
          </cell>
          <cell r="D2148" t="str">
            <v>B</v>
          </cell>
          <cell r="E2148" t="str">
            <v>PRJMGT</v>
          </cell>
          <cell r="F2148" t="str">
            <v>HRS</v>
          </cell>
          <cell r="G2148">
            <v>104.82</v>
          </cell>
        </row>
        <row r="2149">
          <cell r="B2149" t="str">
            <v>12574</v>
          </cell>
          <cell r="C2149" t="str">
            <v>Transformation-Performance Management</v>
          </cell>
          <cell r="D2149" t="str">
            <v>B</v>
          </cell>
          <cell r="E2149" t="str">
            <v>PRJMGT</v>
          </cell>
          <cell r="F2149" t="str">
            <v>HRS</v>
          </cell>
          <cell r="G2149">
            <v>149.53</v>
          </cell>
        </row>
        <row r="2150">
          <cell r="B2150" t="str">
            <v>12563</v>
          </cell>
          <cell r="C2150" t="str">
            <v>Transformation-Program Integration</v>
          </cell>
          <cell r="D2150" t="str">
            <v>B</v>
          </cell>
          <cell r="E2150" t="str">
            <v>PRJMGT</v>
          </cell>
          <cell r="F2150" t="str">
            <v>HRS</v>
          </cell>
          <cell r="G2150">
            <v>487.2</v>
          </cell>
        </row>
        <row r="2151">
          <cell r="B2151" t="str">
            <v>13599</v>
          </cell>
          <cell r="C2151" t="str">
            <v>Transformation-Supply Chain, Fleet, R/E</v>
          </cell>
          <cell r="D2151" t="str">
            <v>B</v>
          </cell>
          <cell r="E2151" t="str">
            <v>PRJMGT</v>
          </cell>
          <cell r="F2151" t="str">
            <v>HRS</v>
          </cell>
          <cell r="G2151">
            <v>102.77</v>
          </cell>
        </row>
        <row r="2152">
          <cell r="B2152" t="str">
            <v>12927</v>
          </cell>
          <cell r="C2152" t="str">
            <v>Transmission &amp; Distribution Procurement</v>
          </cell>
          <cell r="D2152" t="str">
            <v>E</v>
          </cell>
          <cell r="E2152" t="str">
            <v>MANAGE</v>
          </cell>
          <cell r="F2152" t="str">
            <v>HRS</v>
          </cell>
          <cell r="G2152">
            <v>74.48</v>
          </cell>
        </row>
        <row r="2153">
          <cell r="B2153" t="str">
            <v>10936</v>
          </cell>
          <cell r="C2153" t="str">
            <v>Transmission Electric Standards</v>
          </cell>
          <cell r="D2153" t="str">
            <v>D</v>
          </cell>
          <cell r="E2153" t="str">
            <v>MANAGE</v>
          </cell>
          <cell r="F2153" t="str">
            <v>HRS</v>
          </cell>
          <cell r="G2153">
            <v>126.23</v>
          </cell>
        </row>
        <row r="2154">
          <cell r="B2154" t="str">
            <v>11823</v>
          </cell>
          <cell r="C2154" t="str">
            <v>Transmission Line &amp; Tower Construction</v>
          </cell>
          <cell r="D2154" t="str">
            <v>A</v>
          </cell>
          <cell r="E2154" t="str">
            <v>CNSTDT</v>
          </cell>
          <cell r="F2154" t="str">
            <v>HRS</v>
          </cell>
          <cell r="G2154">
            <v>93.72</v>
          </cell>
        </row>
        <row r="2155">
          <cell r="B2155" t="str">
            <v>11823</v>
          </cell>
          <cell r="C2155" t="str">
            <v>Transmission Line &amp; Tower Construction</v>
          </cell>
          <cell r="D2155" t="str">
            <v>A</v>
          </cell>
          <cell r="E2155" t="str">
            <v>CNSTOT</v>
          </cell>
          <cell r="F2155" t="str">
            <v>HRS</v>
          </cell>
          <cell r="G2155">
            <v>93.72</v>
          </cell>
        </row>
        <row r="2156">
          <cell r="B2156" t="str">
            <v>11823</v>
          </cell>
          <cell r="C2156" t="str">
            <v>Transmission Line &amp; Tower Construction</v>
          </cell>
          <cell r="D2156" t="str">
            <v>A</v>
          </cell>
          <cell r="E2156" t="str">
            <v>CONSTR</v>
          </cell>
          <cell r="F2156" t="str">
            <v>HRS</v>
          </cell>
          <cell r="G2156">
            <v>93.72</v>
          </cell>
        </row>
        <row r="2157">
          <cell r="B2157" t="str">
            <v>11823</v>
          </cell>
          <cell r="C2157" t="str">
            <v>Transmission Line &amp; Tower Construction</v>
          </cell>
          <cell r="D2157" t="str">
            <v>A</v>
          </cell>
          <cell r="E2157" t="str">
            <v>FABMOD</v>
          </cell>
          <cell r="F2157" t="str">
            <v>HRS</v>
          </cell>
          <cell r="G2157">
            <v>93.72</v>
          </cell>
        </row>
        <row r="2158">
          <cell r="B2158" t="str">
            <v>11823</v>
          </cell>
          <cell r="C2158" t="str">
            <v>Transmission Line &amp; Tower Construction</v>
          </cell>
          <cell r="D2158" t="str">
            <v>A</v>
          </cell>
          <cell r="E2158" t="str">
            <v>FABSUB</v>
          </cell>
          <cell r="F2158" t="str">
            <v>HRS</v>
          </cell>
          <cell r="G2158">
            <v>93.73</v>
          </cell>
        </row>
        <row r="2159">
          <cell r="B2159" t="str">
            <v>11823</v>
          </cell>
          <cell r="C2159" t="str">
            <v>Transmission Line &amp; Tower Construction</v>
          </cell>
          <cell r="D2159" t="str">
            <v>A</v>
          </cell>
          <cell r="E2159" t="str">
            <v>FABTWR</v>
          </cell>
          <cell r="F2159" t="str">
            <v>HRS</v>
          </cell>
          <cell r="G2159">
            <v>93.73</v>
          </cell>
        </row>
        <row r="2160">
          <cell r="B2160" t="str">
            <v>11823</v>
          </cell>
          <cell r="C2160" t="str">
            <v>Transmission Line &amp; Tower Construction</v>
          </cell>
          <cell r="D2160" t="str">
            <v>A</v>
          </cell>
          <cell r="E2160" t="str">
            <v>INSPSD</v>
          </cell>
          <cell r="F2160" t="str">
            <v>HRS</v>
          </cell>
          <cell r="G2160">
            <v>93.72</v>
          </cell>
        </row>
        <row r="2161">
          <cell r="B2161" t="str">
            <v>11823</v>
          </cell>
          <cell r="C2161" t="str">
            <v>Transmission Line &amp; Tower Construction</v>
          </cell>
          <cell r="D2161" t="str">
            <v>A</v>
          </cell>
          <cell r="E2161" t="str">
            <v>INSPSO</v>
          </cell>
          <cell r="F2161" t="str">
            <v>HRS</v>
          </cell>
          <cell r="G2161">
            <v>93.72</v>
          </cell>
        </row>
        <row r="2162">
          <cell r="B2162" t="str">
            <v>11823</v>
          </cell>
          <cell r="C2162" t="str">
            <v>Transmission Line &amp; Tower Construction</v>
          </cell>
          <cell r="D2162" t="str">
            <v>A</v>
          </cell>
          <cell r="E2162" t="str">
            <v>INSPSV</v>
          </cell>
          <cell r="F2162" t="str">
            <v>HRS</v>
          </cell>
          <cell r="G2162">
            <v>93.72</v>
          </cell>
        </row>
        <row r="2163">
          <cell r="B2163" t="str">
            <v>11823</v>
          </cell>
          <cell r="C2163" t="str">
            <v>Transmission Line &amp; Tower Construction</v>
          </cell>
          <cell r="D2163" t="str">
            <v>A</v>
          </cell>
          <cell r="E2163" t="str">
            <v>MANAGE</v>
          </cell>
          <cell r="F2163" t="str">
            <v>HRS</v>
          </cell>
          <cell r="G2163">
            <v>93.48</v>
          </cell>
        </row>
        <row r="2164">
          <cell r="B2164" t="str">
            <v>11823</v>
          </cell>
          <cell r="C2164" t="str">
            <v>Transmission Line &amp; Tower Construction</v>
          </cell>
          <cell r="D2164" t="str">
            <v>A</v>
          </cell>
          <cell r="E2164" t="str">
            <v>MGMTOT</v>
          </cell>
          <cell r="F2164" t="str">
            <v>HRS</v>
          </cell>
          <cell r="G2164">
            <v>93.48</v>
          </cell>
        </row>
        <row r="2165">
          <cell r="B2165" t="str">
            <v>12672</v>
          </cell>
          <cell r="C2165" t="str">
            <v>Transmission Line Maintenance</v>
          </cell>
          <cell r="D2165" t="str">
            <v>A</v>
          </cell>
          <cell r="E2165" t="str">
            <v>MO</v>
          </cell>
          <cell r="F2165" t="str">
            <v>HRS</v>
          </cell>
          <cell r="G2165">
            <v>156.31</v>
          </cell>
        </row>
        <row r="2166">
          <cell r="B2166" t="str">
            <v>12672</v>
          </cell>
          <cell r="C2166" t="str">
            <v>Transmission Line Maintenance</v>
          </cell>
          <cell r="D2166" t="str">
            <v>A</v>
          </cell>
          <cell r="E2166" t="str">
            <v>MO-DT</v>
          </cell>
          <cell r="F2166" t="str">
            <v>HRS</v>
          </cell>
          <cell r="G2166">
            <v>156.31</v>
          </cell>
        </row>
        <row r="2167">
          <cell r="B2167" t="str">
            <v>12672</v>
          </cell>
          <cell r="C2167" t="str">
            <v>Transmission Line Maintenance</v>
          </cell>
          <cell r="D2167" t="str">
            <v>A</v>
          </cell>
          <cell r="E2167" t="str">
            <v>MO-OT</v>
          </cell>
          <cell r="F2167" t="str">
            <v>HRS</v>
          </cell>
          <cell r="G2167">
            <v>156.31</v>
          </cell>
        </row>
        <row r="2168">
          <cell r="B2168" t="str">
            <v>12661</v>
          </cell>
          <cell r="C2168" t="str">
            <v>Transmission Specialist Elec Standards</v>
          </cell>
          <cell r="D2168" t="str">
            <v>D</v>
          </cell>
          <cell r="E2168" t="str">
            <v>MANAGE</v>
          </cell>
          <cell r="F2168" t="str">
            <v>HRS</v>
          </cell>
          <cell r="G2168">
            <v>126.43</v>
          </cell>
        </row>
        <row r="2169">
          <cell r="B2169" t="str">
            <v>12708</v>
          </cell>
          <cell r="C2169" t="str">
            <v>TSM&amp;C - Administration Maintenance</v>
          </cell>
          <cell r="D2169" t="str">
            <v>A</v>
          </cell>
          <cell r="E2169" t="str">
            <v>ADM-DT</v>
          </cell>
          <cell r="F2169" t="str">
            <v>HRS</v>
          </cell>
          <cell r="G2169">
            <v>53.34</v>
          </cell>
        </row>
        <row r="2170">
          <cell r="B2170" t="str">
            <v>12708</v>
          </cell>
          <cell r="C2170" t="str">
            <v>TSM&amp;C - Administration Maintenance</v>
          </cell>
          <cell r="D2170" t="str">
            <v>A</v>
          </cell>
          <cell r="E2170" t="str">
            <v>ADM-OT</v>
          </cell>
          <cell r="F2170" t="str">
            <v>HRS</v>
          </cell>
          <cell r="G2170">
            <v>53.34</v>
          </cell>
        </row>
        <row r="2171">
          <cell r="B2171" t="str">
            <v>12708</v>
          </cell>
          <cell r="C2171" t="str">
            <v>TSM&amp;C - Administration Maintenance</v>
          </cell>
          <cell r="D2171" t="str">
            <v>A</v>
          </cell>
          <cell r="E2171" t="str">
            <v>ADMIN</v>
          </cell>
          <cell r="F2171" t="str">
            <v>HRS</v>
          </cell>
          <cell r="G2171">
            <v>53.34</v>
          </cell>
        </row>
        <row r="2172">
          <cell r="B2172" t="str">
            <v>12708</v>
          </cell>
          <cell r="C2172" t="str">
            <v>TSM&amp;C - Administration Maintenance</v>
          </cell>
          <cell r="D2172" t="str">
            <v>A</v>
          </cell>
          <cell r="E2172" t="str">
            <v>MANAGE</v>
          </cell>
          <cell r="F2172" t="str">
            <v>HRS</v>
          </cell>
          <cell r="G2172">
            <v>52.89</v>
          </cell>
        </row>
        <row r="2173">
          <cell r="B2173" t="str">
            <v>12708</v>
          </cell>
          <cell r="C2173" t="str">
            <v>TSM&amp;C - Administration Maintenance</v>
          </cell>
          <cell r="D2173" t="str">
            <v>A</v>
          </cell>
          <cell r="E2173" t="str">
            <v>MGMTOT</v>
          </cell>
          <cell r="F2173" t="str">
            <v>HRS</v>
          </cell>
          <cell r="G2173">
            <v>53.86</v>
          </cell>
        </row>
        <row r="2174">
          <cell r="B2174" t="str">
            <v>12707</v>
          </cell>
          <cell r="C2174" t="str">
            <v>TSM&amp;C - Adminstration Construction</v>
          </cell>
          <cell r="D2174" t="str">
            <v>A</v>
          </cell>
          <cell r="E2174" t="str">
            <v>ADM-DT</v>
          </cell>
          <cell r="F2174" t="str">
            <v>HRS</v>
          </cell>
          <cell r="G2174">
            <v>62.11</v>
          </cell>
        </row>
        <row r="2175">
          <cell r="B2175" t="str">
            <v>12707</v>
          </cell>
          <cell r="C2175" t="str">
            <v>TSM&amp;C - Adminstration Construction</v>
          </cell>
          <cell r="D2175" t="str">
            <v>A</v>
          </cell>
          <cell r="E2175" t="str">
            <v>ADM-OT</v>
          </cell>
          <cell r="F2175" t="str">
            <v>HRS</v>
          </cell>
          <cell r="G2175">
            <v>62.09</v>
          </cell>
        </row>
        <row r="2176">
          <cell r="B2176" t="str">
            <v>12707</v>
          </cell>
          <cell r="C2176" t="str">
            <v>TSM&amp;C - Adminstration Construction</v>
          </cell>
          <cell r="D2176" t="str">
            <v>A</v>
          </cell>
          <cell r="E2176" t="str">
            <v>ADMIN</v>
          </cell>
          <cell r="F2176" t="str">
            <v>HRS</v>
          </cell>
          <cell r="G2176">
            <v>62.09</v>
          </cell>
        </row>
        <row r="2177">
          <cell r="B2177" t="str">
            <v>12707</v>
          </cell>
          <cell r="C2177" t="str">
            <v>TSM&amp;C - Adminstration Construction</v>
          </cell>
          <cell r="D2177" t="str">
            <v>A</v>
          </cell>
          <cell r="E2177" t="str">
            <v>MANAGE</v>
          </cell>
          <cell r="F2177" t="str">
            <v>HRS</v>
          </cell>
          <cell r="G2177">
            <v>61.76</v>
          </cell>
        </row>
        <row r="2178">
          <cell r="B2178" t="str">
            <v>12707</v>
          </cell>
          <cell r="C2178" t="str">
            <v>TSM&amp;C - Adminstration Construction</v>
          </cell>
          <cell r="D2178" t="str">
            <v>A</v>
          </cell>
          <cell r="E2178" t="str">
            <v>MGMTOT</v>
          </cell>
          <cell r="F2178" t="str">
            <v>HRS</v>
          </cell>
          <cell r="G2178">
            <v>61.51</v>
          </cell>
        </row>
        <row r="2179">
          <cell r="B2179" t="str">
            <v>13545</v>
          </cell>
          <cell r="C2179" t="str">
            <v>TSM&amp;C PM Inspection &amp; Contract Support</v>
          </cell>
          <cell r="D2179" t="str">
            <v>A</v>
          </cell>
          <cell r="E2179" t="str">
            <v>CEC</v>
          </cell>
          <cell r="F2179" t="str">
            <v>HRS</v>
          </cell>
          <cell r="G2179">
            <v>107.36</v>
          </cell>
        </row>
        <row r="2180">
          <cell r="B2180" t="str">
            <v>13545</v>
          </cell>
          <cell r="C2180" t="str">
            <v>TSM&amp;C PM Inspection &amp; Contract Support</v>
          </cell>
          <cell r="D2180" t="str">
            <v>A</v>
          </cell>
          <cell r="E2180" t="str">
            <v>CECDT</v>
          </cell>
          <cell r="F2180" t="str">
            <v>HRS</v>
          </cell>
          <cell r="G2180">
            <v>107.36</v>
          </cell>
        </row>
        <row r="2181">
          <cell r="B2181" t="str">
            <v>13545</v>
          </cell>
          <cell r="C2181" t="str">
            <v>TSM&amp;C PM Inspection &amp; Contract Support</v>
          </cell>
          <cell r="D2181" t="str">
            <v>A</v>
          </cell>
          <cell r="E2181" t="str">
            <v>CECOT</v>
          </cell>
          <cell r="F2181" t="str">
            <v>HRS</v>
          </cell>
          <cell r="G2181">
            <v>107.36</v>
          </cell>
        </row>
        <row r="2182">
          <cell r="B2182" t="str">
            <v>13545</v>
          </cell>
          <cell r="C2182" t="str">
            <v>TSM&amp;C PM Inspection &amp; Contract Support</v>
          </cell>
          <cell r="D2182" t="str">
            <v>A</v>
          </cell>
          <cell r="E2182" t="str">
            <v>CIVDT</v>
          </cell>
          <cell r="F2182" t="str">
            <v>HRS</v>
          </cell>
          <cell r="G2182">
            <v>107.36</v>
          </cell>
        </row>
        <row r="2183">
          <cell r="B2183" t="str">
            <v>13545</v>
          </cell>
          <cell r="C2183" t="str">
            <v>TSM&amp;C PM Inspection &amp; Contract Support</v>
          </cell>
          <cell r="D2183" t="str">
            <v>A</v>
          </cell>
          <cell r="E2183" t="str">
            <v>CIVIL</v>
          </cell>
          <cell r="F2183" t="str">
            <v>HRS</v>
          </cell>
          <cell r="G2183">
            <v>107.36</v>
          </cell>
        </row>
        <row r="2184">
          <cell r="B2184" t="str">
            <v>13545</v>
          </cell>
          <cell r="C2184" t="str">
            <v>TSM&amp;C PM Inspection &amp; Contract Support</v>
          </cell>
          <cell r="D2184" t="str">
            <v>A</v>
          </cell>
          <cell r="E2184" t="str">
            <v>CIVOT</v>
          </cell>
          <cell r="F2184" t="str">
            <v>HRS</v>
          </cell>
          <cell r="G2184">
            <v>107.36</v>
          </cell>
        </row>
        <row r="2185">
          <cell r="B2185" t="str">
            <v>13545</v>
          </cell>
          <cell r="C2185" t="str">
            <v>TSM&amp;C PM Inspection &amp; Contract Support</v>
          </cell>
          <cell r="D2185" t="str">
            <v>A</v>
          </cell>
          <cell r="E2185" t="str">
            <v>INSPSD</v>
          </cell>
          <cell r="F2185" t="str">
            <v>HRS</v>
          </cell>
          <cell r="G2185">
            <v>107.36</v>
          </cell>
        </row>
        <row r="2186">
          <cell r="B2186" t="str">
            <v>13545</v>
          </cell>
          <cell r="C2186" t="str">
            <v>TSM&amp;C PM Inspection &amp; Contract Support</v>
          </cell>
          <cell r="D2186" t="str">
            <v>A</v>
          </cell>
          <cell r="E2186" t="str">
            <v>INSPSO</v>
          </cell>
          <cell r="F2186" t="str">
            <v>HRS</v>
          </cell>
          <cell r="G2186">
            <v>107.36</v>
          </cell>
        </row>
        <row r="2187">
          <cell r="B2187" t="str">
            <v>13545</v>
          </cell>
          <cell r="C2187" t="str">
            <v>TSM&amp;C PM Inspection &amp; Contract Support</v>
          </cell>
          <cell r="D2187" t="str">
            <v>A</v>
          </cell>
          <cell r="E2187" t="str">
            <v>INSPSV</v>
          </cell>
          <cell r="F2187" t="str">
            <v>HRS</v>
          </cell>
          <cell r="G2187">
            <v>107.36</v>
          </cell>
        </row>
        <row r="2188">
          <cell r="B2188" t="str">
            <v>10476</v>
          </cell>
          <cell r="C2188" t="str">
            <v>TSM&amp;C Station Construction Supt - Fresno</v>
          </cell>
          <cell r="D2188" t="str">
            <v>A</v>
          </cell>
          <cell r="E2188" t="str">
            <v>ADM-DT</v>
          </cell>
          <cell r="F2188" t="str">
            <v>HRS</v>
          </cell>
          <cell r="G2188">
            <v>98.77</v>
          </cell>
        </row>
        <row r="2189">
          <cell r="B2189" t="str">
            <v>10476</v>
          </cell>
          <cell r="C2189" t="str">
            <v>TSM&amp;C Station Construction Supt - Fresno</v>
          </cell>
          <cell r="D2189" t="str">
            <v>A</v>
          </cell>
          <cell r="E2189" t="str">
            <v>ADM-OT</v>
          </cell>
          <cell r="F2189" t="str">
            <v>HRS</v>
          </cell>
          <cell r="G2189">
            <v>98.77</v>
          </cell>
        </row>
        <row r="2190">
          <cell r="B2190" t="str">
            <v>10476</v>
          </cell>
          <cell r="C2190" t="str">
            <v>TSM&amp;C Station Construction Supt - Fresno</v>
          </cell>
          <cell r="D2190" t="str">
            <v>A</v>
          </cell>
          <cell r="E2190" t="str">
            <v>ADMIN</v>
          </cell>
          <cell r="F2190" t="str">
            <v>HRS</v>
          </cell>
          <cell r="G2190">
            <v>98.77</v>
          </cell>
        </row>
        <row r="2191">
          <cell r="B2191" t="str">
            <v>10476</v>
          </cell>
          <cell r="C2191" t="str">
            <v>TSM&amp;C Station Construction Supt - Fresno</v>
          </cell>
          <cell r="D2191" t="str">
            <v>A</v>
          </cell>
          <cell r="E2191" t="str">
            <v>CEC</v>
          </cell>
          <cell r="F2191" t="str">
            <v>HRS</v>
          </cell>
          <cell r="G2191">
            <v>98.77</v>
          </cell>
        </row>
        <row r="2192">
          <cell r="B2192" t="str">
            <v>10476</v>
          </cell>
          <cell r="C2192" t="str">
            <v>TSM&amp;C Station Construction Supt - Fresno</v>
          </cell>
          <cell r="D2192" t="str">
            <v>A</v>
          </cell>
          <cell r="E2192" t="str">
            <v>CECDT</v>
          </cell>
          <cell r="F2192" t="str">
            <v>HRS</v>
          </cell>
          <cell r="G2192">
            <v>98.77</v>
          </cell>
        </row>
        <row r="2193">
          <cell r="B2193" t="str">
            <v>10476</v>
          </cell>
          <cell r="C2193" t="str">
            <v>TSM&amp;C Station Construction Supt - Fresno</v>
          </cell>
          <cell r="D2193" t="str">
            <v>A</v>
          </cell>
          <cell r="E2193" t="str">
            <v>CECOT</v>
          </cell>
          <cell r="F2193" t="str">
            <v>HRS</v>
          </cell>
          <cell r="G2193">
            <v>98.77</v>
          </cell>
        </row>
        <row r="2194">
          <cell r="B2194" t="str">
            <v>10476</v>
          </cell>
          <cell r="C2194" t="str">
            <v>TSM&amp;C Station Construction Supt - Fresno</v>
          </cell>
          <cell r="D2194" t="str">
            <v>A</v>
          </cell>
          <cell r="E2194" t="str">
            <v>CNSTDT</v>
          </cell>
          <cell r="F2194" t="str">
            <v>HRS</v>
          </cell>
          <cell r="G2194">
            <v>98.77</v>
          </cell>
        </row>
        <row r="2195">
          <cell r="B2195" t="str">
            <v>10476</v>
          </cell>
          <cell r="C2195" t="str">
            <v>TSM&amp;C Station Construction Supt - Fresno</v>
          </cell>
          <cell r="D2195" t="str">
            <v>A</v>
          </cell>
          <cell r="E2195" t="str">
            <v>CNSTOT</v>
          </cell>
          <cell r="F2195" t="str">
            <v>HRS</v>
          </cell>
          <cell r="G2195">
            <v>98.77</v>
          </cell>
        </row>
        <row r="2196">
          <cell r="B2196" t="str">
            <v>10476</v>
          </cell>
          <cell r="C2196" t="str">
            <v>TSM&amp;C Station Construction Supt - Fresno</v>
          </cell>
          <cell r="D2196" t="str">
            <v>A</v>
          </cell>
          <cell r="E2196" t="str">
            <v>CONSTR</v>
          </cell>
          <cell r="F2196" t="str">
            <v>HRS</v>
          </cell>
          <cell r="G2196">
            <v>98.77</v>
          </cell>
        </row>
        <row r="2197">
          <cell r="B2197" t="str">
            <v>10476</v>
          </cell>
          <cell r="C2197" t="str">
            <v>TSM&amp;C Station Construction Supt - Fresno</v>
          </cell>
          <cell r="D2197" t="str">
            <v>A</v>
          </cell>
          <cell r="E2197" t="str">
            <v>EEST</v>
          </cell>
          <cell r="F2197" t="str">
            <v>HRS</v>
          </cell>
          <cell r="G2197">
            <v>98.77</v>
          </cell>
        </row>
        <row r="2198">
          <cell r="B2198" t="str">
            <v>10476</v>
          </cell>
          <cell r="C2198" t="str">
            <v>TSM&amp;C Station Construction Supt - Fresno</v>
          </cell>
          <cell r="D2198" t="str">
            <v>A</v>
          </cell>
          <cell r="E2198" t="str">
            <v>EESTDT</v>
          </cell>
          <cell r="F2198" t="str">
            <v>HRS</v>
          </cell>
          <cell r="G2198">
            <v>98.77</v>
          </cell>
        </row>
        <row r="2199">
          <cell r="B2199" t="str">
            <v>10476</v>
          </cell>
          <cell r="C2199" t="str">
            <v>TSM&amp;C Station Construction Supt - Fresno</v>
          </cell>
          <cell r="D2199" t="str">
            <v>A</v>
          </cell>
          <cell r="E2199" t="str">
            <v>EESTOT</v>
          </cell>
          <cell r="F2199" t="str">
            <v>HRS</v>
          </cell>
          <cell r="G2199">
            <v>98.77</v>
          </cell>
        </row>
        <row r="2200">
          <cell r="B2200" t="str">
            <v>10476</v>
          </cell>
          <cell r="C2200" t="str">
            <v>TSM&amp;C Station Construction Supt - Fresno</v>
          </cell>
          <cell r="D2200" t="str">
            <v>A</v>
          </cell>
          <cell r="E2200" t="str">
            <v>FLDSDT</v>
          </cell>
          <cell r="F2200" t="str">
            <v>HRS</v>
          </cell>
          <cell r="G2200">
            <v>98.77</v>
          </cell>
        </row>
        <row r="2201">
          <cell r="B2201" t="str">
            <v>10476</v>
          </cell>
          <cell r="C2201" t="str">
            <v>TSM&amp;C Station Construction Supt - Fresno</v>
          </cell>
          <cell r="D2201" t="str">
            <v>A</v>
          </cell>
          <cell r="E2201" t="str">
            <v>FLDSOT</v>
          </cell>
          <cell r="F2201" t="str">
            <v>HRS</v>
          </cell>
          <cell r="G2201">
            <v>98.77</v>
          </cell>
        </row>
        <row r="2202">
          <cell r="B2202" t="str">
            <v>10476</v>
          </cell>
          <cell r="C2202" t="str">
            <v>TSM&amp;C Station Construction Supt - Fresno</v>
          </cell>
          <cell r="D2202" t="str">
            <v>A</v>
          </cell>
          <cell r="E2202" t="str">
            <v>FLDSVC</v>
          </cell>
          <cell r="F2202" t="str">
            <v>HRS</v>
          </cell>
          <cell r="G2202">
            <v>98.77</v>
          </cell>
        </row>
        <row r="2203">
          <cell r="B2203" t="str">
            <v>10476</v>
          </cell>
          <cell r="C2203" t="str">
            <v>TSM&amp;C Station Construction Supt - Fresno</v>
          </cell>
          <cell r="D2203" t="str">
            <v>A</v>
          </cell>
          <cell r="E2203" t="str">
            <v>MANAGE</v>
          </cell>
          <cell r="F2203" t="str">
            <v>HRS</v>
          </cell>
          <cell r="G2203">
            <v>98.77</v>
          </cell>
        </row>
        <row r="2204">
          <cell r="B2204" t="str">
            <v>10476</v>
          </cell>
          <cell r="C2204" t="str">
            <v>TSM&amp;C Station Construction Supt - Fresno</v>
          </cell>
          <cell r="D2204" t="str">
            <v>A</v>
          </cell>
          <cell r="E2204" t="str">
            <v>MGMTOT</v>
          </cell>
          <cell r="F2204" t="str">
            <v>HRS</v>
          </cell>
          <cell r="G2204">
            <v>98.77</v>
          </cell>
        </row>
        <row r="2205">
          <cell r="B2205" t="str">
            <v>10476</v>
          </cell>
          <cell r="C2205" t="str">
            <v>TSM&amp;C Station Construction Supt - Fresno</v>
          </cell>
          <cell r="D2205" t="str">
            <v>A</v>
          </cell>
          <cell r="E2205" t="str">
            <v>PAINT</v>
          </cell>
          <cell r="F2205" t="str">
            <v>HRS</v>
          </cell>
          <cell r="G2205">
            <v>98.77</v>
          </cell>
        </row>
        <row r="2206">
          <cell r="B2206" t="str">
            <v>10476</v>
          </cell>
          <cell r="C2206" t="str">
            <v>TSM&amp;C Station Construction Supt - Fresno</v>
          </cell>
          <cell r="D2206" t="str">
            <v>A</v>
          </cell>
          <cell r="E2206" t="str">
            <v>PAINTD</v>
          </cell>
          <cell r="F2206" t="str">
            <v>HRS</v>
          </cell>
          <cell r="G2206">
            <v>98.77</v>
          </cell>
        </row>
        <row r="2207">
          <cell r="B2207" t="str">
            <v>10476</v>
          </cell>
          <cell r="C2207" t="str">
            <v>TSM&amp;C Station Construction Supt - Fresno</v>
          </cell>
          <cell r="D2207" t="str">
            <v>A</v>
          </cell>
          <cell r="E2207" t="str">
            <v>PAINTO</v>
          </cell>
          <cell r="F2207" t="str">
            <v>HRS</v>
          </cell>
          <cell r="G2207">
            <v>98.77</v>
          </cell>
        </row>
        <row r="2208">
          <cell r="B2208" t="str">
            <v>10476</v>
          </cell>
          <cell r="C2208" t="str">
            <v>TSM&amp;C Station Construction Supt - Fresno</v>
          </cell>
          <cell r="D2208" t="str">
            <v>A</v>
          </cell>
          <cell r="E2208" t="str">
            <v>TSTDT</v>
          </cell>
          <cell r="F2208" t="str">
            <v>HRS</v>
          </cell>
          <cell r="G2208">
            <v>98.77</v>
          </cell>
        </row>
        <row r="2209">
          <cell r="B2209" t="str">
            <v>10476</v>
          </cell>
          <cell r="C2209" t="str">
            <v>TSM&amp;C Station Construction Supt - Fresno</v>
          </cell>
          <cell r="D2209" t="str">
            <v>A</v>
          </cell>
          <cell r="E2209" t="str">
            <v>TSTING</v>
          </cell>
          <cell r="F2209" t="str">
            <v>HRS</v>
          </cell>
          <cell r="G2209">
            <v>98.77</v>
          </cell>
        </row>
        <row r="2210">
          <cell r="B2210" t="str">
            <v>10476</v>
          </cell>
          <cell r="C2210" t="str">
            <v>TSM&amp;C Station Construction Supt - Fresno</v>
          </cell>
          <cell r="D2210" t="str">
            <v>A</v>
          </cell>
          <cell r="E2210" t="str">
            <v>TSTOT</v>
          </cell>
          <cell r="F2210" t="str">
            <v>HRS</v>
          </cell>
          <cell r="G2210">
            <v>98.77</v>
          </cell>
        </row>
        <row r="2211">
          <cell r="B2211" t="str">
            <v>10470</v>
          </cell>
          <cell r="C2211" t="str">
            <v>TSM&amp;C Sub Superint Martin</v>
          </cell>
          <cell r="D2211" t="str">
            <v>A</v>
          </cell>
          <cell r="E2211" t="str">
            <v>MO</v>
          </cell>
          <cell r="F2211" t="str">
            <v>HRS</v>
          </cell>
          <cell r="G2211">
            <v>109.79</v>
          </cell>
        </row>
        <row r="2212">
          <cell r="B2212" t="str">
            <v>10470</v>
          </cell>
          <cell r="C2212" t="str">
            <v>TSM&amp;C Sub Superint Martin</v>
          </cell>
          <cell r="D2212" t="str">
            <v>A</v>
          </cell>
          <cell r="E2212" t="str">
            <v>MO-DT</v>
          </cell>
          <cell r="F2212" t="str">
            <v>HRS</v>
          </cell>
          <cell r="G2212">
            <v>109.79</v>
          </cell>
        </row>
        <row r="2213">
          <cell r="B2213" t="str">
            <v>10470</v>
          </cell>
          <cell r="C2213" t="str">
            <v>TSM&amp;C Sub Superint Martin</v>
          </cell>
          <cell r="D2213" t="str">
            <v>A</v>
          </cell>
          <cell r="E2213" t="str">
            <v>MO-OT</v>
          </cell>
          <cell r="F2213" t="str">
            <v>HRS</v>
          </cell>
          <cell r="G2213">
            <v>109.79</v>
          </cell>
        </row>
        <row r="2214">
          <cell r="B2214" t="str">
            <v>10471</v>
          </cell>
          <cell r="C2214" t="str">
            <v>TSM&amp;C Sub Superintendent East Bay</v>
          </cell>
          <cell r="D2214" t="str">
            <v>A</v>
          </cell>
          <cell r="E2214" t="str">
            <v>MO</v>
          </cell>
          <cell r="F2214" t="str">
            <v>HRS</v>
          </cell>
          <cell r="G2214">
            <v>109.79</v>
          </cell>
        </row>
        <row r="2215">
          <cell r="B2215" t="str">
            <v>10471</v>
          </cell>
          <cell r="C2215" t="str">
            <v>TSM&amp;C Sub Superintendent East Bay</v>
          </cell>
          <cell r="D2215" t="str">
            <v>A</v>
          </cell>
          <cell r="E2215" t="str">
            <v>MO-DT</v>
          </cell>
          <cell r="F2215" t="str">
            <v>HRS</v>
          </cell>
          <cell r="G2215">
            <v>109.79</v>
          </cell>
        </row>
        <row r="2216">
          <cell r="B2216" t="str">
            <v>10471</v>
          </cell>
          <cell r="C2216" t="str">
            <v>TSM&amp;C Sub Superintendent East Bay</v>
          </cell>
          <cell r="D2216" t="str">
            <v>A</v>
          </cell>
          <cell r="E2216" t="str">
            <v>MO-OT</v>
          </cell>
          <cell r="F2216" t="str">
            <v>HRS</v>
          </cell>
          <cell r="G2216">
            <v>109.79</v>
          </cell>
        </row>
        <row r="2217">
          <cell r="B2217" t="str">
            <v>10468</v>
          </cell>
          <cell r="C2217" t="str">
            <v>TSM&amp;C Sub Superintendent Sacramento</v>
          </cell>
          <cell r="D2217" t="str">
            <v>A</v>
          </cell>
          <cell r="E2217" t="str">
            <v>MO</v>
          </cell>
          <cell r="F2217" t="str">
            <v>HRS</v>
          </cell>
          <cell r="G2217">
            <v>109.79</v>
          </cell>
        </row>
        <row r="2218">
          <cell r="B2218" t="str">
            <v>10468</v>
          </cell>
          <cell r="C2218" t="str">
            <v>TSM&amp;C Sub Superintendent Sacramento</v>
          </cell>
          <cell r="D2218" t="str">
            <v>A</v>
          </cell>
          <cell r="E2218" t="str">
            <v>MO-DT</v>
          </cell>
          <cell r="F2218" t="str">
            <v>HRS</v>
          </cell>
          <cell r="G2218">
            <v>109.79</v>
          </cell>
        </row>
        <row r="2219">
          <cell r="B2219" t="str">
            <v>10468</v>
          </cell>
          <cell r="C2219" t="str">
            <v>TSM&amp;C Sub Superintendent Sacramento</v>
          </cell>
          <cell r="D2219" t="str">
            <v>A</v>
          </cell>
          <cell r="E2219" t="str">
            <v>MO-OT</v>
          </cell>
          <cell r="F2219" t="str">
            <v>HRS</v>
          </cell>
          <cell r="G2219">
            <v>109.79</v>
          </cell>
        </row>
        <row r="2220">
          <cell r="B2220" t="str">
            <v>10472</v>
          </cell>
          <cell r="C2220" t="str">
            <v>TSM&amp;C Sub Superintendent San Joaquin</v>
          </cell>
          <cell r="D2220" t="str">
            <v>A</v>
          </cell>
          <cell r="E2220" t="str">
            <v>MO</v>
          </cell>
          <cell r="F2220" t="str">
            <v>HRS</v>
          </cell>
          <cell r="G2220">
            <v>109.79</v>
          </cell>
        </row>
        <row r="2221">
          <cell r="B2221" t="str">
            <v>10472</v>
          </cell>
          <cell r="C2221" t="str">
            <v>TSM&amp;C Sub Superintendent San Joaquin</v>
          </cell>
          <cell r="D2221" t="str">
            <v>A</v>
          </cell>
          <cell r="E2221" t="str">
            <v>MO-DT</v>
          </cell>
          <cell r="F2221" t="str">
            <v>HRS</v>
          </cell>
          <cell r="G2221">
            <v>109.79</v>
          </cell>
        </row>
        <row r="2222">
          <cell r="B2222" t="str">
            <v>10472</v>
          </cell>
          <cell r="C2222" t="str">
            <v>TSM&amp;C Sub Superintendent San Joaquin</v>
          </cell>
          <cell r="D2222" t="str">
            <v>A</v>
          </cell>
          <cell r="E2222" t="str">
            <v>MO-OT</v>
          </cell>
          <cell r="F2222" t="str">
            <v>HRS</v>
          </cell>
          <cell r="G2222">
            <v>109.79</v>
          </cell>
        </row>
        <row r="2223">
          <cell r="B2223" t="str">
            <v>10473</v>
          </cell>
          <cell r="C2223" t="str">
            <v>TSM&amp;C Sub Superintendent San Jose</v>
          </cell>
          <cell r="D2223" t="str">
            <v>A</v>
          </cell>
          <cell r="E2223" t="str">
            <v>MO</v>
          </cell>
          <cell r="F2223" t="str">
            <v>HRS</v>
          </cell>
          <cell r="G2223">
            <v>109.79</v>
          </cell>
        </row>
        <row r="2224">
          <cell r="B2224" t="str">
            <v>10473</v>
          </cell>
          <cell r="C2224" t="str">
            <v>TSM&amp;C Sub Superintendent San Jose</v>
          </cell>
          <cell r="D2224" t="str">
            <v>A</v>
          </cell>
          <cell r="E2224" t="str">
            <v>MO-DT</v>
          </cell>
          <cell r="F2224" t="str">
            <v>HRS</v>
          </cell>
          <cell r="G2224">
            <v>109.79</v>
          </cell>
        </row>
        <row r="2225">
          <cell r="B2225" t="str">
            <v>10473</v>
          </cell>
          <cell r="C2225" t="str">
            <v>TSM&amp;C Sub Superintendent San Jose</v>
          </cell>
          <cell r="D2225" t="str">
            <v>A</v>
          </cell>
          <cell r="E2225" t="str">
            <v>MO-OT</v>
          </cell>
          <cell r="F2225" t="str">
            <v>HRS</v>
          </cell>
          <cell r="G2225">
            <v>109.79</v>
          </cell>
        </row>
        <row r="2226">
          <cell r="B2226" t="str">
            <v>11771</v>
          </cell>
          <cell r="C2226" t="str">
            <v>UO ET&amp;DE E&amp;TS Transmission BLOCKED</v>
          </cell>
          <cell r="D2226" t="str">
            <v>A</v>
          </cell>
          <cell r="E2226" t="str">
            <v>LINDGN</v>
          </cell>
          <cell r="F2226" t="str">
            <v>HRS</v>
          </cell>
          <cell r="G2226">
            <v>98.89</v>
          </cell>
        </row>
        <row r="2227">
          <cell r="B2227" t="str">
            <v>11771</v>
          </cell>
          <cell r="C2227" t="str">
            <v>UO ET&amp;DE E&amp;TS Transmission BLOCKED</v>
          </cell>
          <cell r="D2227" t="str">
            <v>A</v>
          </cell>
          <cell r="E2227" t="str">
            <v>LINDGO</v>
          </cell>
          <cell r="F2227" t="str">
            <v>HRS</v>
          </cell>
          <cell r="G2227">
            <v>98.89</v>
          </cell>
        </row>
        <row r="2228">
          <cell r="B2228" t="str">
            <v>11771</v>
          </cell>
          <cell r="C2228" t="str">
            <v>UO ET&amp;DE E&amp;TS Transmission BLOCKED</v>
          </cell>
          <cell r="D2228" t="str">
            <v>A</v>
          </cell>
          <cell r="E2228" t="str">
            <v>LINENG</v>
          </cell>
          <cell r="F2228" t="str">
            <v>HRS</v>
          </cell>
          <cell r="G2228">
            <v>99.03</v>
          </cell>
        </row>
        <row r="2229">
          <cell r="B2229" t="str">
            <v>13613</v>
          </cell>
          <cell r="C2229" t="str">
            <v>User Support/Help Desk - Field</v>
          </cell>
          <cell r="D2229" t="str">
            <v>E</v>
          </cell>
          <cell r="E2229" t="str">
            <v>COMINF</v>
          </cell>
          <cell r="F2229" t="str">
            <v>HRS</v>
          </cell>
          <cell r="G2229">
            <v>101.39</v>
          </cell>
        </row>
        <row r="2230">
          <cell r="B2230" t="str">
            <v>13613</v>
          </cell>
          <cell r="C2230" t="str">
            <v>User Support/Help Desk - Field</v>
          </cell>
          <cell r="D2230" t="str">
            <v>E</v>
          </cell>
          <cell r="E2230" t="str">
            <v>DATINF</v>
          </cell>
          <cell r="F2230" t="str">
            <v>HRS</v>
          </cell>
          <cell r="G2230">
            <v>101.38</v>
          </cell>
        </row>
        <row r="2231">
          <cell r="B2231" t="str">
            <v>13613</v>
          </cell>
          <cell r="C2231" t="str">
            <v>User Support/Help Desk - Field</v>
          </cell>
          <cell r="D2231" t="str">
            <v>E</v>
          </cell>
          <cell r="E2231" t="str">
            <v>EUSERV</v>
          </cell>
          <cell r="F2231" t="str">
            <v>HRS</v>
          </cell>
          <cell r="G2231">
            <v>101.38</v>
          </cell>
        </row>
        <row r="2232">
          <cell r="B2232" t="str">
            <v>13613</v>
          </cell>
          <cell r="C2232" t="str">
            <v>User Support/Help Desk - Field</v>
          </cell>
          <cell r="D2232" t="str">
            <v>E</v>
          </cell>
          <cell r="E2232" t="str">
            <v>MSCCTS</v>
          </cell>
          <cell r="F2232" t="str">
            <v>HRS</v>
          </cell>
          <cell r="G2232">
            <v>101.38</v>
          </cell>
        </row>
        <row r="2233">
          <cell r="B2233" t="str">
            <v>13613</v>
          </cell>
          <cell r="C2233" t="str">
            <v>User Support/Help Desk - Field</v>
          </cell>
          <cell r="D2233" t="str">
            <v>E</v>
          </cell>
          <cell r="E2233" t="str">
            <v>OMAPPS</v>
          </cell>
          <cell r="F2233" t="str">
            <v>HRS</v>
          </cell>
          <cell r="G2233">
            <v>101.38</v>
          </cell>
        </row>
        <row r="2234">
          <cell r="B2234" t="str">
            <v>13613</v>
          </cell>
          <cell r="C2234" t="str">
            <v>User Support/Help Desk - Field</v>
          </cell>
          <cell r="D2234" t="str">
            <v>E</v>
          </cell>
          <cell r="E2234" t="str">
            <v>PC-MAC</v>
          </cell>
          <cell r="F2234" t="str">
            <v>HRS</v>
          </cell>
          <cell r="G2234">
            <v>101.38</v>
          </cell>
        </row>
        <row r="2235">
          <cell r="B2235" t="str">
            <v>13613</v>
          </cell>
          <cell r="C2235" t="str">
            <v>User Support/Help Desk - Field</v>
          </cell>
          <cell r="D2235" t="str">
            <v>E</v>
          </cell>
          <cell r="E2235" t="str">
            <v>PCDESK</v>
          </cell>
          <cell r="F2235" t="str">
            <v>HRS</v>
          </cell>
          <cell r="G2235">
            <v>101.38</v>
          </cell>
        </row>
        <row r="2236">
          <cell r="B2236" t="str">
            <v>13613</v>
          </cell>
          <cell r="C2236" t="str">
            <v>User Support/Help Desk - Field</v>
          </cell>
          <cell r="D2236" t="str">
            <v>E</v>
          </cell>
          <cell r="E2236" t="str">
            <v>PCREPR</v>
          </cell>
          <cell r="F2236" t="str">
            <v>HRS</v>
          </cell>
          <cell r="G2236">
            <v>101.38</v>
          </cell>
        </row>
        <row r="2237">
          <cell r="B2237" t="str">
            <v>13613</v>
          </cell>
          <cell r="C2237" t="str">
            <v>User Support/Help Desk - Field</v>
          </cell>
          <cell r="D2237" t="str">
            <v>E</v>
          </cell>
          <cell r="E2237" t="str">
            <v>PRJMGT</v>
          </cell>
          <cell r="F2237" t="str">
            <v>HRS</v>
          </cell>
          <cell r="G2237">
            <v>101.38</v>
          </cell>
        </row>
        <row r="2238">
          <cell r="B2238" t="str">
            <v>13613</v>
          </cell>
          <cell r="C2238" t="str">
            <v>User Support/Help Desk - Field</v>
          </cell>
          <cell r="D2238" t="str">
            <v>E</v>
          </cell>
          <cell r="E2238" t="str">
            <v>SAFEGR</v>
          </cell>
          <cell r="F2238" t="str">
            <v>HRS</v>
          </cell>
          <cell r="G2238">
            <v>101.38</v>
          </cell>
        </row>
        <row r="2239">
          <cell r="B2239" t="str">
            <v>13613</v>
          </cell>
          <cell r="C2239" t="str">
            <v>User Support/Help Desk - Field</v>
          </cell>
          <cell r="D2239" t="str">
            <v>E</v>
          </cell>
          <cell r="E2239" t="str">
            <v>SERVMG</v>
          </cell>
          <cell r="F2239" t="str">
            <v>HRS</v>
          </cell>
          <cell r="G2239">
            <v>101.38</v>
          </cell>
        </row>
        <row r="2240">
          <cell r="B2240" t="str">
            <v>13613</v>
          </cell>
          <cell r="C2240" t="str">
            <v>User Support/Help Desk - Field</v>
          </cell>
          <cell r="D2240" t="str">
            <v>E</v>
          </cell>
          <cell r="E2240" t="str">
            <v>USAPPS</v>
          </cell>
          <cell r="F2240" t="str">
            <v>HRS</v>
          </cell>
          <cell r="G2240">
            <v>101.38</v>
          </cell>
        </row>
        <row r="2241">
          <cell r="B2241" t="str">
            <v>13613</v>
          </cell>
          <cell r="C2241" t="str">
            <v>User Support/Help Desk - Field</v>
          </cell>
          <cell r="D2241" t="str">
            <v>E</v>
          </cell>
          <cell r="E2241" t="str">
            <v>WIRELS</v>
          </cell>
          <cell r="F2241" t="str">
            <v>HRS</v>
          </cell>
          <cell r="G2241">
            <v>101.38</v>
          </cell>
        </row>
        <row r="2242">
          <cell r="B2242" t="str">
            <v>13612</v>
          </cell>
          <cell r="C2242" t="str">
            <v>User Support/Help Desk - TSC</v>
          </cell>
          <cell r="D2242" t="str">
            <v>E</v>
          </cell>
          <cell r="E2242" t="str">
            <v>EUSERV</v>
          </cell>
          <cell r="F2242" t="str">
            <v>HRS</v>
          </cell>
          <cell r="G2242">
            <v>70.03</v>
          </cell>
        </row>
        <row r="2243">
          <cell r="B2243" t="str">
            <v>13612</v>
          </cell>
          <cell r="C2243" t="str">
            <v>User Support/Help Desk - TSC</v>
          </cell>
          <cell r="D2243" t="str">
            <v>E</v>
          </cell>
          <cell r="E2243" t="str">
            <v>PCDESK</v>
          </cell>
          <cell r="F2243" t="str">
            <v>HRS</v>
          </cell>
          <cell r="G2243">
            <v>70.03</v>
          </cell>
        </row>
        <row r="2244">
          <cell r="B2244" t="str">
            <v>13612</v>
          </cell>
          <cell r="C2244" t="str">
            <v>User Support/Help Desk - TSC</v>
          </cell>
          <cell r="D2244" t="str">
            <v>E</v>
          </cell>
          <cell r="E2244" t="str">
            <v>TELSVC</v>
          </cell>
          <cell r="F2244" t="str">
            <v>HRS</v>
          </cell>
          <cell r="G2244">
            <v>70.03</v>
          </cell>
        </row>
        <row r="2245">
          <cell r="B2245" t="str">
            <v>13612</v>
          </cell>
          <cell r="C2245" t="str">
            <v>User Support/Help Desk - TSC</v>
          </cell>
          <cell r="D2245" t="str">
            <v>E</v>
          </cell>
          <cell r="E2245" t="str">
            <v>USAPPS</v>
          </cell>
          <cell r="F2245" t="str">
            <v>HRS</v>
          </cell>
          <cell r="G2245">
            <v>70.03</v>
          </cell>
        </row>
        <row r="2246">
          <cell r="B2246" t="str">
            <v>13612</v>
          </cell>
          <cell r="C2246" t="str">
            <v>User Support/Help Desk - TSC</v>
          </cell>
          <cell r="D2246" t="str">
            <v>E</v>
          </cell>
          <cell r="E2246" t="str">
            <v>WIRELS</v>
          </cell>
          <cell r="F2246" t="str">
            <v>HRS</v>
          </cell>
          <cell r="G2246">
            <v>70.03</v>
          </cell>
        </row>
        <row r="2247">
          <cell r="B2247" t="str">
            <v>10782</v>
          </cell>
          <cell r="C2247" t="str">
            <v>Vaca Dixon Control Center</v>
          </cell>
          <cell r="D2247" t="str">
            <v>A</v>
          </cell>
          <cell r="E2247" t="str">
            <v>SWTCHO</v>
          </cell>
          <cell r="F2247" t="str">
            <v>HRS</v>
          </cell>
          <cell r="G2247">
            <v>88.85</v>
          </cell>
        </row>
        <row r="2248">
          <cell r="B2248" t="str">
            <v>10782</v>
          </cell>
          <cell r="C2248" t="str">
            <v>Vaca Dixon Control Center</v>
          </cell>
          <cell r="D2248" t="str">
            <v>A</v>
          </cell>
          <cell r="E2248" t="str">
            <v>SWTODT</v>
          </cell>
          <cell r="F2248" t="str">
            <v>HRS</v>
          </cell>
          <cell r="G2248">
            <v>88.85</v>
          </cell>
        </row>
        <row r="2249">
          <cell r="B2249" t="str">
            <v>10782</v>
          </cell>
          <cell r="C2249" t="str">
            <v>Vaca Dixon Control Center</v>
          </cell>
          <cell r="D2249" t="str">
            <v>A</v>
          </cell>
          <cell r="E2249" t="str">
            <v>SWTOOT</v>
          </cell>
          <cell r="F2249" t="str">
            <v>HRS</v>
          </cell>
          <cell r="G2249">
            <v>88.85</v>
          </cell>
        </row>
        <row r="2250">
          <cell r="B2250" t="str">
            <v>13539</v>
          </cell>
          <cell r="C2250" t="str">
            <v>Vice President General Services</v>
          </cell>
          <cell r="D2250" t="str">
            <v>G</v>
          </cell>
          <cell r="E2250" t="str">
            <v>MANAGE</v>
          </cell>
          <cell r="F2250" t="str">
            <v>HRS</v>
          </cell>
          <cell r="G2250">
            <v>528.79</v>
          </cell>
        </row>
        <row r="2251">
          <cell r="B2251" t="str">
            <v>10395</v>
          </cell>
          <cell r="C2251" t="str">
            <v>VP &amp; Controller</v>
          </cell>
          <cell r="D2251" t="str">
            <v>B</v>
          </cell>
          <cell r="E2251" t="str">
            <v>ADMIN</v>
          </cell>
          <cell r="F2251" t="str">
            <v>HRS</v>
          </cell>
          <cell r="G2251">
            <v>510.24</v>
          </cell>
        </row>
        <row r="2252">
          <cell r="B2252" t="str">
            <v>10311</v>
          </cell>
          <cell r="C2252" t="str">
            <v>VP Communications</v>
          </cell>
          <cell r="D2252" t="str">
            <v>B</v>
          </cell>
          <cell r="E2252" t="str">
            <v>ADMIN</v>
          </cell>
          <cell r="F2252" t="str">
            <v>HRS</v>
          </cell>
          <cell r="G2252">
            <v>109.13</v>
          </cell>
        </row>
        <row r="2253">
          <cell r="B2253" t="str">
            <v>12865</v>
          </cell>
          <cell r="C2253" t="str">
            <v>VP Electric Transmission</v>
          </cell>
          <cell r="D2253" t="str">
            <v>B</v>
          </cell>
          <cell r="E2253" t="str">
            <v>MANAGE</v>
          </cell>
          <cell r="F2253" t="str">
            <v>HRS</v>
          </cell>
          <cell r="G2253">
            <v>210.55</v>
          </cell>
        </row>
        <row r="2254">
          <cell r="B2254" t="str">
            <v>10305</v>
          </cell>
          <cell r="C2254" t="str">
            <v>VP Governmental Relations</v>
          </cell>
          <cell r="D2254" t="str">
            <v>B</v>
          </cell>
          <cell r="E2254" t="str">
            <v>ADMIN</v>
          </cell>
          <cell r="F2254" t="str">
            <v>HRS</v>
          </cell>
          <cell r="G2254">
            <v>500.41</v>
          </cell>
        </row>
        <row r="2255">
          <cell r="B2255" t="str">
            <v>10421</v>
          </cell>
          <cell r="C2255" t="str">
            <v>VP Regulatory Relations</v>
          </cell>
          <cell r="D2255" t="str">
            <v>B</v>
          </cell>
          <cell r="E2255" t="str">
            <v>REGSVC</v>
          </cell>
          <cell r="F2255" t="str">
            <v>HRS</v>
          </cell>
          <cell r="G2255">
            <v>270.91</v>
          </cell>
        </row>
        <row r="2256">
          <cell r="B2256" t="str">
            <v>10950</v>
          </cell>
          <cell r="C2256" t="str">
            <v>VP, Environmental Affairs</v>
          </cell>
          <cell r="D2256" t="str">
            <v>B</v>
          </cell>
          <cell r="E2256" t="str">
            <v>MANAGE</v>
          </cell>
          <cell r="F2256" t="str">
            <v>HRS</v>
          </cell>
          <cell r="G2256">
            <v>422.06</v>
          </cell>
        </row>
        <row r="2257">
          <cell r="B2257" t="str">
            <v>12750</v>
          </cell>
          <cell r="C2257" t="str">
            <v>VP-Power Contracts and Elec Resource Dev</v>
          </cell>
          <cell r="D2257" t="str">
            <v>B</v>
          </cell>
          <cell r="E2257" t="str">
            <v>ADMIN</v>
          </cell>
          <cell r="F2257" t="str">
            <v>HRS</v>
          </cell>
          <cell r="G2257">
            <v>162.27</v>
          </cell>
        </row>
        <row r="2258">
          <cell r="B2258" t="str">
            <v>10225</v>
          </cell>
          <cell r="C2258" t="str">
            <v>Willows</v>
          </cell>
          <cell r="D2258" t="str">
            <v>A</v>
          </cell>
          <cell r="E2258" t="str">
            <v>MO</v>
          </cell>
          <cell r="F2258" t="str">
            <v>HRS</v>
          </cell>
          <cell r="G2258">
            <v>108.43</v>
          </cell>
        </row>
        <row r="2259">
          <cell r="B2259" t="str">
            <v>10225</v>
          </cell>
          <cell r="C2259" t="str">
            <v>Willows</v>
          </cell>
          <cell r="D2259" t="str">
            <v>A</v>
          </cell>
          <cell r="E2259" t="str">
            <v>MO-DT</v>
          </cell>
          <cell r="F2259" t="str">
            <v>HRS</v>
          </cell>
          <cell r="G2259">
            <v>108.43</v>
          </cell>
        </row>
        <row r="2260">
          <cell r="B2260" t="str">
            <v>10225</v>
          </cell>
          <cell r="C2260" t="str">
            <v>Willows</v>
          </cell>
          <cell r="D2260" t="str">
            <v>A</v>
          </cell>
          <cell r="E2260" t="str">
            <v>MO-OT</v>
          </cell>
          <cell r="F2260" t="str">
            <v>HRS</v>
          </cell>
          <cell r="G2260">
            <v>108.43</v>
          </cell>
        </row>
        <row r="2261">
          <cell r="B2261" t="str">
            <v>10263</v>
          </cell>
          <cell r="C2261" t="str">
            <v>Work Management</v>
          </cell>
          <cell r="D2261" t="str">
            <v>A</v>
          </cell>
          <cell r="E2261" t="str">
            <v>ENG-OT</v>
          </cell>
          <cell r="F2261" t="str">
            <v>HRS</v>
          </cell>
          <cell r="G2261">
            <v>76.47</v>
          </cell>
        </row>
        <row r="2262">
          <cell r="B2262" t="str">
            <v>10263</v>
          </cell>
          <cell r="C2262" t="str">
            <v>Work Management</v>
          </cell>
          <cell r="D2262" t="str">
            <v>A</v>
          </cell>
          <cell r="E2262" t="str">
            <v>ENGSVC</v>
          </cell>
          <cell r="F2262" t="str">
            <v>HRS</v>
          </cell>
          <cell r="G2262">
            <v>76.47</v>
          </cell>
        </row>
        <row r="2263">
          <cell r="B2263" t="str">
            <v>12911</v>
          </cell>
          <cell r="C2263" t="str">
            <v>Workforce Ownership</v>
          </cell>
          <cell r="D2263" t="str">
            <v>B</v>
          </cell>
          <cell r="E2263" t="str">
            <v>CNSLTG</v>
          </cell>
          <cell r="F2263" t="str">
            <v>HRS</v>
          </cell>
          <cell r="G2263">
            <v>89.1</v>
          </cell>
        </row>
        <row r="2264">
          <cell r="B2264" t="str">
            <v>12086</v>
          </cell>
          <cell r="C2264" t="str">
            <v>YO Electric Construction</v>
          </cell>
          <cell r="D2264" t="str">
            <v>A</v>
          </cell>
          <cell r="E2264" t="str">
            <v>CNSTDT</v>
          </cell>
          <cell r="F2264" t="str">
            <v>HRS</v>
          </cell>
          <cell r="G2264">
            <v>127.36</v>
          </cell>
        </row>
        <row r="2265">
          <cell r="B2265" t="str">
            <v>12086</v>
          </cell>
          <cell r="C2265" t="str">
            <v>YO Electric Construction</v>
          </cell>
          <cell r="D2265" t="str">
            <v>A</v>
          </cell>
          <cell r="E2265" t="str">
            <v>CNSTOT</v>
          </cell>
          <cell r="F2265" t="str">
            <v>HRS</v>
          </cell>
          <cell r="G2265">
            <v>127.36</v>
          </cell>
        </row>
        <row r="2266">
          <cell r="B2266" t="str">
            <v>12086</v>
          </cell>
          <cell r="C2266" t="str">
            <v>YO Electric Construction</v>
          </cell>
          <cell r="D2266" t="str">
            <v>A</v>
          </cell>
          <cell r="E2266" t="str">
            <v>CONSTR</v>
          </cell>
          <cell r="F2266" t="str">
            <v>HRS</v>
          </cell>
          <cell r="G2266">
            <v>127.36</v>
          </cell>
        </row>
        <row r="2267">
          <cell r="B2267" t="str">
            <v>12084</v>
          </cell>
          <cell r="C2267" t="str">
            <v>YO Electric Field Services</v>
          </cell>
          <cell r="D2267" t="str">
            <v>A</v>
          </cell>
          <cell r="E2267" t="str">
            <v>FLDSDT</v>
          </cell>
          <cell r="F2267" t="str">
            <v>HRS</v>
          </cell>
          <cell r="G2267">
            <v>124.49</v>
          </cell>
        </row>
        <row r="2268">
          <cell r="B2268" t="str">
            <v>12084</v>
          </cell>
          <cell r="C2268" t="str">
            <v>YO Electric Field Services</v>
          </cell>
          <cell r="D2268" t="str">
            <v>A</v>
          </cell>
          <cell r="E2268" t="str">
            <v>FLDSOT</v>
          </cell>
          <cell r="F2268" t="str">
            <v>HRS</v>
          </cell>
          <cell r="G2268">
            <v>124.49</v>
          </cell>
        </row>
        <row r="2269">
          <cell r="B2269" t="str">
            <v>12084</v>
          </cell>
          <cell r="C2269" t="str">
            <v>YO Electric Field Services</v>
          </cell>
          <cell r="D2269" t="str">
            <v>A</v>
          </cell>
          <cell r="E2269" t="str">
            <v>FLDSVC</v>
          </cell>
          <cell r="F2269" t="str">
            <v>HRS</v>
          </cell>
          <cell r="G2269">
            <v>124.49</v>
          </cell>
        </row>
        <row r="2270">
          <cell r="B2270" t="str">
            <v>12080</v>
          </cell>
          <cell r="C2270" t="str">
            <v>YO Estimating</v>
          </cell>
          <cell r="D2270" t="str">
            <v>A</v>
          </cell>
          <cell r="E2270" t="str">
            <v>EEST</v>
          </cell>
          <cell r="F2270" t="str">
            <v>HRS</v>
          </cell>
          <cell r="G2270">
            <v>100.32</v>
          </cell>
        </row>
        <row r="2271">
          <cell r="B2271" t="str">
            <v>12080</v>
          </cell>
          <cell r="C2271" t="str">
            <v>YO Estimating</v>
          </cell>
          <cell r="D2271" t="str">
            <v>A</v>
          </cell>
          <cell r="E2271" t="str">
            <v>EESTDT</v>
          </cell>
          <cell r="F2271" t="str">
            <v>HRS</v>
          </cell>
          <cell r="G2271">
            <v>100.32</v>
          </cell>
        </row>
        <row r="2272">
          <cell r="B2272" t="str">
            <v>12080</v>
          </cell>
          <cell r="C2272" t="str">
            <v>YO Estimating</v>
          </cell>
          <cell r="D2272" t="str">
            <v>A</v>
          </cell>
          <cell r="E2272" t="str">
            <v>EESTOT</v>
          </cell>
          <cell r="F2272" t="str">
            <v>HRS</v>
          </cell>
          <cell r="G2272">
            <v>100.32</v>
          </cell>
        </row>
        <row r="2273">
          <cell r="B2273" t="str">
            <v>12080</v>
          </cell>
          <cell r="C2273" t="str">
            <v>YO Estimating</v>
          </cell>
          <cell r="D2273" t="str">
            <v>A</v>
          </cell>
          <cell r="E2273" t="str">
            <v>GEST</v>
          </cell>
          <cell r="F2273" t="str">
            <v>HRS</v>
          </cell>
          <cell r="G2273">
            <v>100.32</v>
          </cell>
        </row>
        <row r="2274">
          <cell r="B2274" t="str">
            <v>12080</v>
          </cell>
          <cell r="C2274" t="str">
            <v>YO Estimating</v>
          </cell>
          <cell r="D2274" t="str">
            <v>A</v>
          </cell>
          <cell r="E2274" t="str">
            <v>GESTDT</v>
          </cell>
          <cell r="F2274" t="str">
            <v>HRS</v>
          </cell>
          <cell r="G2274">
            <v>100.32</v>
          </cell>
        </row>
        <row r="2275">
          <cell r="B2275" t="str">
            <v>12080</v>
          </cell>
          <cell r="C2275" t="str">
            <v>YO Estimating</v>
          </cell>
          <cell r="D2275" t="str">
            <v>A</v>
          </cell>
          <cell r="E2275" t="str">
            <v>GESTOT</v>
          </cell>
          <cell r="F2275" t="str">
            <v>HRS</v>
          </cell>
          <cell r="G2275">
            <v>100.32</v>
          </cell>
        </row>
        <row r="2276">
          <cell r="B2276" t="str">
            <v>12087</v>
          </cell>
          <cell r="C2276" t="str">
            <v>YO Gas Construction</v>
          </cell>
          <cell r="D2276" t="str">
            <v>A</v>
          </cell>
          <cell r="E2276" t="str">
            <v>CNSTDT</v>
          </cell>
          <cell r="F2276" t="str">
            <v>HRS</v>
          </cell>
          <cell r="G2276">
            <v>101.21</v>
          </cell>
        </row>
        <row r="2277">
          <cell r="B2277" t="str">
            <v>12087</v>
          </cell>
          <cell r="C2277" t="str">
            <v>YO Gas Construction</v>
          </cell>
          <cell r="D2277" t="str">
            <v>A</v>
          </cell>
          <cell r="E2277" t="str">
            <v>CNSTOT</v>
          </cell>
          <cell r="F2277" t="str">
            <v>HRS</v>
          </cell>
          <cell r="G2277">
            <v>101.21</v>
          </cell>
        </row>
        <row r="2278">
          <cell r="B2278" t="str">
            <v>12087</v>
          </cell>
          <cell r="C2278" t="str">
            <v>YO Gas Construction</v>
          </cell>
          <cell r="D2278" t="str">
            <v>A</v>
          </cell>
          <cell r="E2278" t="str">
            <v>CONSTR</v>
          </cell>
          <cell r="F2278" t="str">
            <v>HRS</v>
          </cell>
          <cell r="G2278">
            <v>101.21</v>
          </cell>
        </row>
        <row r="2279">
          <cell r="B2279" t="str">
            <v>12085</v>
          </cell>
          <cell r="C2279" t="str">
            <v>YO Gas Field Services</v>
          </cell>
          <cell r="D2279" t="str">
            <v>A</v>
          </cell>
          <cell r="E2279" t="str">
            <v>FLDSDT</v>
          </cell>
          <cell r="F2279" t="str">
            <v>HRS</v>
          </cell>
          <cell r="G2279">
            <v>104.48</v>
          </cell>
        </row>
        <row r="2280">
          <cell r="B2280" t="str">
            <v>12085</v>
          </cell>
          <cell r="C2280" t="str">
            <v>YO Gas Field Services</v>
          </cell>
          <cell r="D2280" t="str">
            <v>A</v>
          </cell>
          <cell r="E2280" t="str">
            <v>FLDSOT</v>
          </cell>
          <cell r="F2280" t="str">
            <v>HRS</v>
          </cell>
          <cell r="G2280">
            <v>104.48</v>
          </cell>
        </row>
        <row r="2281">
          <cell r="B2281" t="str">
            <v>12085</v>
          </cell>
          <cell r="C2281" t="str">
            <v>YO Gas Field Services</v>
          </cell>
          <cell r="D2281" t="str">
            <v>A</v>
          </cell>
          <cell r="E2281" t="str">
            <v>FLDSVC</v>
          </cell>
          <cell r="F2281" t="str">
            <v>HRS</v>
          </cell>
          <cell r="G2281">
            <v>104.48</v>
          </cell>
        </row>
        <row r="2282">
          <cell r="B2282" t="str">
            <v>12088</v>
          </cell>
          <cell r="C2282" t="str">
            <v>YO Gas T&amp;R</v>
          </cell>
          <cell r="D2282" t="str">
            <v>A</v>
          </cell>
          <cell r="E2282" t="str">
            <v>MO</v>
          </cell>
          <cell r="F2282" t="str">
            <v>HRS</v>
          </cell>
          <cell r="G2282">
            <v>99.79</v>
          </cell>
        </row>
        <row r="2283">
          <cell r="B2283" t="str">
            <v>12088</v>
          </cell>
          <cell r="C2283" t="str">
            <v>YO Gas T&amp;R</v>
          </cell>
          <cell r="D2283" t="str">
            <v>A</v>
          </cell>
          <cell r="E2283" t="str">
            <v>MO-DT</v>
          </cell>
          <cell r="F2283" t="str">
            <v>HRS</v>
          </cell>
          <cell r="G2283">
            <v>99.79</v>
          </cell>
        </row>
        <row r="2284">
          <cell r="B2284" t="str">
            <v>12088</v>
          </cell>
          <cell r="C2284" t="str">
            <v>YO Gas T&amp;R</v>
          </cell>
          <cell r="D2284" t="str">
            <v>A</v>
          </cell>
          <cell r="E2284" t="str">
            <v>MO-OT</v>
          </cell>
          <cell r="F2284" t="str">
            <v>HRS</v>
          </cell>
          <cell r="G2284">
            <v>99.79</v>
          </cell>
        </row>
        <row r="2285">
          <cell r="B2285" t="str">
            <v>11846</v>
          </cell>
          <cell r="C2285" t="str">
            <v>YO GC Electric</v>
          </cell>
          <cell r="D2285" t="str">
            <v>A</v>
          </cell>
          <cell r="E2285" t="str">
            <v>CNSTDT</v>
          </cell>
          <cell r="F2285" t="str">
            <v>HRS</v>
          </cell>
          <cell r="G2285">
            <v>97.06</v>
          </cell>
        </row>
        <row r="2286">
          <cell r="B2286" t="str">
            <v>11846</v>
          </cell>
          <cell r="C2286" t="str">
            <v>YO GC Electric</v>
          </cell>
          <cell r="D2286" t="str">
            <v>A</v>
          </cell>
          <cell r="E2286" t="str">
            <v>CNSTOT</v>
          </cell>
          <cell r="F2286" t="str">
            <v>HRS</v>
          </cell>
          <cell r="G2286">
            <v>97.06</v>
          </cell>
        </row>
        <row r="2287">
          <cell r="B2287" t="str">
            <v>11846</v>
          </cell>
          <cell r="C2287" t="str">
            <v>YO GC Electric</v>
          </cell>
          <cell r="D2287" t="str">
            <v>A</v>
          </cell>
          <cell r="E2287" t="str">
            <v>CONSTR</v>
          </cell>
          <cell r="F2287" t="str">
            <v>HRS</v>
          </cell>
          <cell r="G2287">
            <v>97.06</v>
          </cell>
        </row>
        <row r="2288">
          <cell r="B2288" t="str">
            <v>11847</v>
          </cell>
          <cell r="C2288" t="str">
            <v>YO GC Gas</v>
          </cell>
          <cell r="D2288" t="str">
            <v>A</v>
          </cell>
          <cell r="E2288" t="str">
            <v>CNSTDT</v>
          </cell>
          <cell r="F2288" t="str">
            <v>HRS</v>
          </cell>
          <cell r="G2288">
            <v>91.42</v>
          </cell>
        </row>
        <row r="2289">
          <cell r="B2289" t="str">
            <v>11847</v>
          </cell>
          <cell r="C2289" t="str">
            <v>YO GC Gas</v>
          </cell>
          <cell r="D2289" t="str">
            <v>A</v>
          </cell>
          <cell r="E2289" t="str">
            <v>CNSTOT</v>
          </cell>
          <cell r="F2289" t="str">
            <v>HRS</v>
          </cell>
          <cell r="G2289">
            <v>91.42</v>
          </cell>
        </row>
        <row r="2290">
          <cell r="B2290" t="str">
            <v>11847</v>
          </cell>
          <cell r="C2290" t="str">
            <v>YO GC Gas</v>
          </cell>
          <cell r="D2290" t="str">
            <v>A</v>
          </cell>
          <cell r="E2290" t="str">
            <v>CONSTR</v>
          </cell>
          <cell r="F2290" t="str">
            <v>HRS</v>
          </cell>
          <cell r="G2290">
            <v>91.42</v>
          </cell>
        </row>
        <row r="2291">
          <cell r="B2291" t="str">
            <v>11098</v>
          </cell>
          <cell r="C2291" t="str">
            <v>YO M&amp;C Superintendent</v>
          </cell>
          <cell r="D2291" t="str">
            <v>D</v>
          </cell>
          <cell r="E2291" t="str">
            <v>DIVSPT</v>
          </cell>
          <cell r="F2291" t="str">
            <v>HRS</v>
          </cell>
          <cell r="G2291">
            <v>116.53</v>
          </cell>
        </row>
        <row r="2292">
          <cell r="B2292" t="str">
            <v>11098</v>
          </cell>
          <cell r="C2292" t="str">
            <v>YO M&amp;C Superintendent</v>
          </cell>
          <cell r="D2292" t="str">
            <v>D</v>
          </cell>
          <cell r="E2292" t="str">
            <v>DVSPDT</v>
          </cell>
          <cell r="F2292" t="str">
            <v>HRS</v>
          </cell>
          <cell r="G2292">
            <v>116.53</v>
          </cell>
        </row>
        <row r="2293">
          <cell r="B2293" t="str">
            <v>11098</v>
          </cell>
          <cell r="C2293" t="str">
            <v>YO M&amp;C Superintendent</v>
          </cell>
          <cell r="D2293" t="str">
            <v>D</v>
          </cell>
          <cell r="E2293" t="str">
            <v>DVSPOT</v>
          </cell>
          <cell r="F2293" t="str">
            <v>HRS</v>
          </cell>
          <cell r="G2293">
            <v>116.53</v>
          </cell>
        </row>
        <row r="2294">
          <cell r="B2294" t="str">
            <v>12356</v>
          </cell>
          <cell r="C2294" t="str">
            <v>YO M&amp;C Support Services</v>
          </cell>
          <cell r="D2294" t="str">
            <v>A</v>
          </cell>
          <cell r="E2294" t="str">
            <v>ADM-DT</v>
          </cell>
          <cell r="F2294" t="str">
            <v>HRS</v>
          </cell>
          <cell r="G2294">
            <v>55.28</v>
          </cell>
        </row>
        <row r="2295">
          <cell r="B2295" t="str">
            <v>12356</v>
          </cell>
          <cell r="C2295" t="str">
            <v>YO M&amp;C Support Services</v>
          </cell>
          <cell r="D2295" t="str">
            <v>A</v>
          </cell>
          <cell r="E2295" t="str">
            <v>ADM-OT</v>
          </cell>
          <cell r="F2295" t="str">
            <v>HRS</v>
          </cell>
          <cell r="G2295">
            <v>55.28</v>
          </cell>
        </row>
        <row r="2296">
          <cell r="B2296" t="str">
            <v>12356</v>
          </cell>
          <cell r="C2296" t="str">
            <v>YO M&amp;C Support Services</v>
          </cell>
          <cell r="D2296" t="str">
            <v>A</v>
          </cell>
          <cell r="E2296" t="str">
            <v>ADMIN</v>
          </cell>
          <cell r="F2296" t="str">
            <v>HRS</v>
          </cell>
          <cell r="G2296">
            <v>55.28</v>
          </cell>
        </row>
        <row r="2297">
          <cell r="B2297" t="str">
            <v>12089</v>
          </cell>
          <cell r="C2297" t="str">
            <v>YO Mapping</v>
          </cell>
          <cell r="D2297" t="str">
            <v>A</v>
          </cell>
          <cell r="E2297" t="str">
            <v>ENGMAP</v>
          </cell>
          <cell r="F2297" t="str">
            <v>HRS</v>
          </cell>
          <cell r="G2297">
            <v>73.83</v>
          </cell>
        </row>
        <row r="2298">
          <cell r="B2298" t="str">
            <v>12089</v>
          </cell>
          <cell r="C2298" t="str">
            <v>YO Mapping</v>
          </cell>
          <cell r="D2298" t="str">
            <v>A</v>
          </cell>
          <cell r="E2298" t="str">
            <v>ENGMPD</v>
          </cell>
          <cell r="F2298" t="str">
            <v>HRS</v>
          </cell>
          <cell r="G2298">
            <v>73.84</v>
          </cell>
        </row>
        <row r="2299">
          <cell r="B2299" t="str">
            <v>12089</v>
          </cell>
          <cell r="C2299" t="str">
            <v>YO Mapping</v>
          </cell>
          <cell r="D2299" t="str">
            <v>A</v>
          </cell>
          <cell r="E2299" t="str">
            <v>ENGMPO</v>
          </cell>
          <cell r="F2299" t="str">
            <v>HRS</v>
          </cell>
          <cell r="G2299">
            <v>73.83</v>
          </cell>
        </row>
        <row r="2300">
          <cell r="B2300" t="str">
            <v>12081</v>
          </cell>
          <cell r="C2300" t="str">
            <v>YO Meter Reading</v>
          </cell>
          <cell r="D2300" t="str">
            <v>A</v>
          </cell>
          <cell r="E2300" t="str">
            <v>METER</v>
          </cell>
          <cell r="F2300" t="str">
            <v>HRS</v>
          </cell>
          <cell r="G2300">
            <v>55.71</v>
          </cell>
        </row>
        <row r="2301">
          <cell r="B2301" t="str">
            <v>12081</v>
          </cell>
          <cell r="C2301" t="str">
            <v>YO Meter Reading</v>
          </cell>
          <cell r="D2301" t="str">
            <v>A</v>
          </cell>
          <cell r="E2301" t="str">
            <v>MTRDT</v>
          </cell>
          <cell r="F2301" t="str">
            <v>HRS</v>
          </cell>
          <cell r="G2301">
            <v>55.71</v>
          </cell>
        </row>
        <row r="2302">
          <cell r="B2302" t="str">
            <v>12081</v>
          </cell>
          <cell r="C2302" t="str">
            <v>YO Meter Reading</v>
          </cell>
          <cell r="D2302" t="str">
            <v>A</v>
          </cell>
          <cell r="E2302" t="str">
            <v>MTROT</v>
          </cell>
          <cell r="F2302" t="str">
            <v>HRS</v>
          </cell>
          <cell r="G2302">
            <v>55.71</v>
          </cell>
        </row>
        <row r="2303">
          <cell r="B2303" t="str">
            <v>12091</v>
          </cell>
          <cell r="C2303" t="str">
            <v>YO Service Planning</v>
          </cell>
          <cell r="D2303" t="str">
            <v>A</v>
          </cell>
          <cell r="E2303" t="str">
            <v>MANAGE</v>
          </cell>
          <cell r="F2303" t="str">
            <v>HRS</v>
          </cell>
          <cell r="G2303">
            <v>156.59</v>
          </cell>
        </row>
        <row r="2304">
          <cell r="B2304" t="str">
            <v>12091</v>
          </cell>
          <cell r="C2304" t="str">
            <v>YO Service Planning</v>
          </cell>
          <cell r="D2304" t="str">
            <v>A</v>
          </cell>
          <cell r="E2304" t="str">
            <v>MGMTOT</v>
          </cell>
          <cell r="F2304" t="str">
            <v>HRS</v>
          </cell>
          <cell r="G2304">
            <v>156.59</v>
          </cell>
        </row>
        <row r="2305">
          <cell r="B2305" t="str">
            <v>12083</v>
          </cell>
          <cell r="C2305" t="str">
            <v>Yosemite Control Center</v>
          </cell>
          <cell r="D2305" t="str">
            <v>A</v>
          </cell>
          <cell r="E2305" t="str">
            <v>MO</v>
          </cell>
          <cell r="F2305" t="str">
            <v>HRS</v>
          </cell>
          <cell r="G2305">
            <v>89.01</v>
          </cell>
        </row>
        <row r="2306">
          <cell r="B2306" t="str">
            <v>12083</v>
          </cell>
          <cell r="C2306" t="str">
            <v>Yosemite Control Center</v>
          </cell>
          <cell r="D2306" t="str">
            <v>A</v>
          </cell>
          <cell r="E2306" t="str">
            <v>MO-DT</v>
          </cell>
          <cell r="F2306" t="str">
            <v>HRS</v>
          </cell>
          <cell r="G2306">
            <v>89.01</v>
          </cell>
        </row>
        <row r="2307">
          <cell r="B2307" t="str">
            <v>12083</v>
          </cell>
          <cell r="C2307" t="str">
            <v>Yosemite Control Center</v>
          </cell>
          <cell r="D2307" t="str">
            <v>A</v>
          </cell>
          <cell r="E2307" t="str">
            <v>MO-OT</v>
          </cell>
          <cell r="F2307" t="str">
            <v>HRS</v>
          </cell>
          <cell r="G2307">
            <v>89.01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E7C1-A434-469A-AB5F-24406E5DF772}">
  <sheetPr codeName="Sheet2">
    <pageSetUpPr fitToPage="1"/>
  </sheetPr>
  <dimension ref="A2:I88"/>
  <sheetViews>
    <sheetView tabSelected="1" workbookViewId="0" topLeftCell="A1">
      <selection pane="topLeft" activeCell="A2" sqref="A2"/>
    </sheetView>
  </sheetViews>
  <sheetFormatPr defaultRowHeight="15"/>
  <cols>
    <col min="1" max="1" width="73.4285714285714" customWidth="1"/>
    <col min="2" max="2" width="40" bestFit="1" customWidth="1"/>
    <col min="3" max="3" width="14.2857142857143" customWidth="1"/>
    <col min="4" max="4" width="40.8571428571429" bestFit="1" customWidth="1"/>
    <col min="5" max="5" width="9.85714285714286" customWidth="1"/>
    <col min="6" max="6" width="9.14285714285714" customWidth="1"/>
    <col min="7" max="8" width="14.2857142857143" bestFit="1" customWidth="1"/>
    <col min="9" max="9" width="15" bestFit="1" customWidth="1"/>
  </cols>
  <sheetData>
    <row r="2" spans="1:3" ht="15">
      <c r="A2" t="s">
        <v>0</v>
      </c>
      <c r="B2" s="1"/>
      <c r="C2" s="1"/>
    </row>
    <row r="3" spans="1:3" ht="15">
      <c r="A3" s="2" t="s">
        <v>236</v>
      </c>
      <c r="B3" s="1"/>
      <c r="C3" s="1"/>
    </row>
    <row r="4" spans="2:3" ht="15">
      <c r="B4" s="1"/>
      <c r="C4" s="1"/>
    </row>
    <row r="5" spans="1:3" ht="15">
      <c r="A5" s="3"/>
      <c r="B5" s="54" t="s">
        <v>1</v>
      </c>
      <c r="C5" s="54"/>
    </row>
    <row r="6" spans="2:3" ht="15">
      <c r="B6" s="55" t="s">
        <v>2</v>
      </c>
      <c r="C6" s="55"/>
    </row>
    <row r="7" spans="1:5" ht="15" customHeight="1">
      <c r="A7" s="4" t="s">
        <v>3</v>
      </c>
      <c r="B7" s="5" t="s">
        <v>4</v>
      </c>
      <c r="C7" s="5" t="s">
        <v>5</v>
      </c>
      <c r="D7" s="6" t="s">
        <v>6</v>
      </c>
      <c r="E7" t="s">
        <v>7</v>
      </c>
    </row>
    <row r="8" ht="15">
      <c r="A8" s="3" t="s">
        <v>8</v>
      </c>
    </row>
    <row r="9" spans="1:9" ht="15">
      <c r="A9" t="s">
        <v>9</v>
      </c>
      <c r="B9" t="s">
        <v>10</v>
      </c>
      <c r="C9" s="7">
        <v>2221384.8366642795</v>
      </c>
      <c r="D9" t="s">
        <v>11</v>
      </c>
      <c r="E9" t="str">
        <f t="shared" si="0" ref="E9">IF(RIGHT(A9,1)="*","Y","N")</f>
        <v>N</v>
      </c>
      <c r="I9" s="8"/>
    </row>
    <row r="10" spans="1:9" ht="15">
      <c r="A10" t="s">
        <v>12</v>
      </c>
      <c r="B10" s="9" t="s">
        <v>13</v>
      </c>
      <c r="C10" s="7">
        <v>31709.741200000004</v>
      </c>
      <c r="D10" t="s">
        <v>11</v>
      </c>
      <c r="E10" t="s">
        <v>14</v>
      </c>
      <c r="I10" s="8"/>
    </row>
    <row r="11" spans="1:9" ht="15">
      <c r="A11" t="s">
        <v>15</v>
      </c>
      <c r="B11" s="9" t="s">
        <v>13</v>
      </c>
      <c r="C11" s="7">
        <v>9019.5684282388793</v>
      </c>
      <c r="D11" t="s">
        <v>16</v>
      </c>
      <c r="E11" t="s">
        <v>14</v>
      </c>
      <c r="I11" s="8"/>
    </row>
    <row r="12" spans="1:5" ht="15">
      <c r="A12" t="s">
        <v>17</v>
      </c>
      <c r="B12" s="9" t="s">
        <v>13</v>
      </c>
      <c r="C12" s="7">
        <v>2947.8208589564811</v>
      </c>
      <c r="D12" t="s">
        <v>18</v>
      </c>
      <c r="E12" t="s">
        <v>14</v>
      </c>
    </row>
    <row r="13" spans="1:5" ht="15">
      <c r="A13" t="s">
        <v>19</v>
      </c>
      <c r="B13" s="9" t="s">
        <v>13</v>
      </c>
      <c r="C13" s="7">
        <v>3462.535612804641</v>
      </c>
      <c r="D13" t="s">
        <v>20</v>
      </c>
      <c r="E13" t="str">
        <f>IF(RIGHT(A25,1)="*","Y","N")</f>
        <v>N</v>
      </c>
    </row>
    <row r="14" spans="1:5" ht="15">
      <c r="A14" t="s">
        <v>21</v>
      </c>
      <c r="B14" s="9" t="s">
        <v>22</v>
      </c>
      <c r="C14" s="7">
        <v>58454.071887750557</v>
      </c>
      <c r="D14" t="s">
        <v>11</v>
      </c>
      <c r="E14" t="str">
        <f>IF(RIGHT(A14,1)="*","Y","N")</f>
        <v>N</v>
      </c>
    </row>
    <row r="15" spans="1:3" ht="15">
      <c r="A15" s="3" t="s">
        <v>23</v>
      </c>
      <c r="B15" s="9"/>
      <c r="C15" s="7"/>
    </row>
    <row r="16" spans="1:5" ht="15">
      <c r="A16" t="s">
        <v>24</v>
      </c>
      <c r="B16" s="9" t="s">
        <v>25</v>
      </c>
      <c r="C16" s="7">
        <v>104121.04338394053</v>
      </c>
      <c r="D16" t="s">
        <v>26</v>
      </c>
      <c r="E16" t="s">
        <v>14</v>
      </c>
    </row>
    <row r="17" spans="1:5" ht="15">
      <c r="A17" t="s">
        <v>27</v>
      </c>
      <c r="B17" s="9" t="s">
        <v>28</v>
      </c>
      <c r="C17" s="7">
        <v>952787.6325297018</v>
      </c>
      <c r="D17" t="s">
        <v>29</v>
      </c>
      <c r="E17" t="s">
        <v>14</v>
      </c>
    </row>
    <row r="18" spans="1:5" ht="15">
      <c r="A18" t="s">
        <v>30</v>
      </c>
      <c r="B18" s="9" t="s">
        <v>28</v>
      </c>
      <c r="C18" s="7">
        <v>2331.3449575275499</v>
      </c>
      <c r="D18" t="s">
        <v>31</v>
      </c>
      <c r="E18" t="s">
        <v>14</v>
      </c>
    </row>
    <row r="19" spans="1:5" ht="15">
      <c r="A19" t="s">
        <v>32</v>
      </c>
      <c r="B19" s="9" t="s">
        <v>28</v>
      </c>
      <c r="C19" s="7">
        <v>342450.17657947849</v>
      </c>
      <c r="D19" t="s">
        <v>33</v>
      </c>
      <c r="E19" t="s">
        <v>14</v>
      </c>
    </row>
    <row r="20" spans="1:5" ht="15">
      <c r="A20" t="s">
        <v>34</v>
      </c>
      <c r="B20" s="9" t="s">
        <v>28</v>
      </c>
      <c r="C20" s="7">
        <v>40175.039604800724</v>
      </c>
      <c r="D20" t="s">
        <v>29</v>
      </c>
      <c r="E20" t="s">
        <v>35</v>
      </c>
    </row>
    <row r="21" spans="1:5" ht="15">
      <c r="A21" t="s">
        <v>36</v>
      </c>
      <c r="B21" s="9" t="s">
        <v>28</v>
      </c>
      <c r="C21" s="7">
        <v>-129550.49891164544</v>
      </c>
      <c r="D21" t="s">
        <v>33</v>
      </c>
      <c r="E21" t="s">
        <v>35</v>
      </c>
    </row>
    <row r="22" spans="1:5" ht="15">
      <c r="A22" t="s">
        <v>37</v>
      </c>
      <c r="B22" t="s">
        <v>38</v>
      </c>
      <c r="C22" s="7">
        <v>83314.117109257204</v>
      </c>
      <c r="D22" t="s">
        <v>11</v>
      </c>
      <c r="E22" t="s">
        <v>35</v>
      </c>
    </row>
    <row r="23" spans="1:9" ht="15">
      <c r="A23" t="s">
        <v>39</v>
      </c>
      <c r="B23" t="s">
        <v>38</v>
      </c>
      <c r="C23" s="7">
        <v>45144.328240341405</v>
      </c>
      <c r="D23" t="s">
        <v>26</v>
      </c>
      <c r="E23" t="s">
        <v>35</v>
      </c>
      <c r="I23" s="8"/>
    </row>
    <row r="24" spans="1:9" ht="15">
      <c r="A24" t="s">
        <v>40</v>
      </c>
      <c r="B24" t="s">
        <v>38</v>
      </c>
      <c r="C24" s="7">
        <v>12459.097873264302</v>
      </c>
      <c r="D24" t="s">
        <v>41</v>
      </c>
      <c r="E24" t="s">
        <v>35</v>
      </c>
      <c r="I24" s="8"/>
    </row>
    <row r="25" spans="1:9" ht="15">
      <c r="A25" t="s">
        <v>42</v>
      </c>
      <c r="B25" t="s">
        <v>43</v>
      </c>
      <c r="C25" s="7">
        <v>-819.31708000000071</v>
      </c>
      <c r="D25" t="s">
        <v>26</v>
      </c>
      <c r="E25" t="s">
        <v>35</v>
      </c>
      <c r="H25" s="10"/>
      <c r="I25" s="8"/>
    </row>
    <row r="26" spans="1:5" ht="15">
      <c r="A26" t="s">
        <v>44</v>
      </c>
      <c r="B26" t="s">
        <v>43</v>
      </c>
      <c r="C26" s="7">
        <v>6104.8107700000019</v>
      </c>
      <c r="D26" t="s">
        <v>11</v>
      </c>
      <c r="E26" t="s">
        <v>35</v>
      </c>
    </row>
    <row r="27" spans="1:5" ht="15">
      <c r="A27" t="s">
        <v>45</v>
      </c>
      <c r="B27" t="s">
        <v>43</v>
      </c>
      <c r="C27" s="7">
        <v>-1392.7686435255127</v>
      </c>
      <c r="D27" t="s">
        <v>41</v>
      </c>
      <c r="E27" t="s">
        <v>35</v>
      </c>
    </row>
    <row r="28" spans="1:5" ht="15">
      <c r="A28" t="s">
        <v>46</v>
      </c>
      <c r="B28" t="s">
        <v>43</v>
      </c>
      <c r="C28" s="7">
        <v>4168.2373364783198</v>
      </c>
      <c r="D28" t="s">
        <v>47</v>
      </c>
      <c r="E28" t="s">
        <v>35</v>
      </c>
    </row>
    <row r="29" spans="1:5" ht="15">
      <c r="A29" t="s">
        <v>48</v>
      </c>
      <c r="B29" t="s">
        <v>43</v>
      </c>
      <c r="C29" s="7">
        <v>1558.5630590611343</v>
      </c>
      <c r="D29" t="s">
        <v>47</v>
      </c>
      <c r="E29" t="s">
        <v>35</v>
      </c>
    </row>
    <row r="30" spans="1:9" ht="15">
      <c r="A30" t="s">
        <v>49</v>
      </c>
      <c r="B30" t="s">
        <v>50</v>
      </c>
      <c r="C30" s="7">
        <v>-84.899355596540659</v>
      </c>
      <c r="D30" t="s">
        <v>16</v>
      </c>
      <c r="E30" t="s">
        <v>35</v>
      </c>
      <c r="H30" s="10"/>
      <c r="I30" s="8"/>
    </row>
    <row r="31" spans="1:9" ht="15">
      <c r="A31" t="s">
        <v>51</v>
      </c>
      <c r="B31" t="s">
        <v>52</v>
      </c>
      <c r="C31" s="7">
        <v>77626.919829999999</v>
      </c>
      <c r="D31" t="s">
        <v>26</v>
      </c>
      <c r="E31" t="s">
        <v>35</v>
      </c>
      <c r="H31" s="10"/>
      <c r="I31" s="8"/>
    </row>
    <row r="32" spans="1:9" ht="15">
      <c r="A32" t="s">
        <v>53</v>
      </c>
      <c r="B32" t="s">
        <v>54</v>
      </c>
      <c r="C32" s="7">
        <v>-803.65215999999987</v>
      </c>
      <c r="D32" t="s">
        <v>26</v>
      </c>
      <c r="E32" t="s">
        <v>35</v>
      </c>
      <c r="H32" s="10"/>
      <c r="I32" s="8"/>
    </row>
    <row r="33" spans="1:5" ht="15">
      <c r="A33" t="s">
        <v>55</v>
      </c>
      <c r="B33" t="s">
        <v>38</v>
      </c>
      <c r="C33" s="7">
        <v>25177.24247323885</v>
      </c>
      <c r="D33" t="s">
        <v>56</v>
      </c>
      <c r="E33" t="s">
        <v>35</v>
      </c>
    </row>
    <row r="34" spans="1:5" ht="15">
      <c r="A34" t="s">
        <v>57</v>
      </c>
      <c r="B34" t="s">
        <v>58</v>
      </c>
      <c r="C34" s="7">
        <v>5986.94278812019</v>
      </c>
      <c r="D34" t="s">
        <v>26</v>
      </c>
      <c r="E34" t="s">
        <v>35</v>
      </c>
    </row>
    <row r="35" spans="1:5" ht="15">
      <c r="A35" t="s">
        <v>59</v>
      </c>
      <c r="B35" t="s">
        <v>43</v>
      </c>
      <c r="C35" s="7">
        <v>6148.885016096192</v>
      </c>
      <c r="D35" t="s">
        <v>20</v>
      </c>
      <c r="E35" t="s">
        <v>35</v>
      </c>
    </row>
    <row r="36" spans="1:5" ht="15">
      <c r="A36" t="s">
        <v>60</v>
      </c>
      <c r="B36" t="s">
        <v>61</v>
      </c>
      <c r="C36" s="7">
        <v>153144.00113068233</v>
      </c>
      <c r="D36" t="s">
        <v>62</v>
      </c>
      <c r="E36" t="s">
        <v>35</v>
      </c>
    </row>
    <row r="37" spans="1:5" ht="15">
      <c r="A37" t="s">
        <v>63</v>
      </c>
      <c r="B37" t="s">
        <v>64</v>
      </c>
      <c r="C37" s="7">
        <v>0</v>
      </c>
      <c r="D37" t="s">
        <v>26</v>
      </c>
      <c r="E37" t="s">
        <v>35</v>
      </c>
    </row>
    <row r="38" spans="1:5" ht="15">
      <c r="A38" t="s">
        <v>65</v>
      </c>
      <c r="B38" t="s">
        <v>66</v>
      </c>
      <c r="C38" s="7">
        <v>-47986.763451669714</v>
      </c>
      <c r="D38" t="s">
        <v>62</v>
      </c>
      <c r="E38" t="s">
        <v>35</v>
      </c>
    </row>
    <row r="39" spans="1:5" ht="15">
      <c r="A39" t="s">
        <v>67</v>
      </c>
      <c r="B39" t="s">
        <v>68</v>
      </c>
      <c r="C39" s="7">
        <v>5727.584906050758</v>
      </c>
      <c r="D39" t="s">
        <v>69</v>
      </c>
      <c r="E39" t="s">
        <v>35</v>
      </c>
    </row>
    <row r="40" spans="1:5" ht="15">
      <c r="A40" t="s">
        <v>70</v>
      </c>
      <c r="B40" t="s">
        <v>71</v>
      </c>
      <c r="C40" s="7">
        <v>-269.88007871966681</v>
      </c>
      <c r="D40" t="s">
        <v>72</v>
      </c>
      <c r="E40" t="s">
        <v>35</v>
      </c>
    </row>
    <row r="41" spans="1:5" ht="15">
      <c r="A41" t="s">
        <v>73</v>
      </c>
      <c r="B41" t="s">
        <v>74</v>
      </c>
      <c r="C41" s="7">
        <v>127344.68083373095</v>
      </c>
      <c r="D41" t="s">
        <v>11</v>
      </c>
      <c r="E41" t="s">
        <v>35</v>
      </c>
    </row>
    <row r="42" spans="1:5" ht="15">
      <c r="A42" t="s">
        <v>75</v>
      </c>
      <c r="B42" t="s">
        <v>76</v>
      </c>
      <c r="C42" s="7">
        <v>1835</v>
      </c>
      <c r="D42" t="s">
        <v>11</v>
      </c>
      <c r="E42" t="s">
        <v>35</v>
      </c>
    </row>
    <row r="43" spans="1:5" ht="15">
      <c r="A43" t="s">
        <v>77</v>
      </c>
      <c r="B43" t="s">
        <v>78</v>
      </c>
      <c r="C43" s="7">
        <v>2815.2004607184467</v>
      </c>
      <c r="D43" t="s">
        <v>11</v>
      </c>
      <c r="E43" t="s">
        <v>35</v>
      </c>
    </row>
    <row r="44" spans="1:5" ht="15">
      <c r="A44" t="s">
        <v>79</v>
      </c>
      <c r="B44" t="s">
        <v>80</v>
      </c>
      <c r="C44" s="7">
        <v>0</v>
      </c>
      <c r="D44" t="s">
        <v>11</v>
      </c>
      <c r="E44" t="s">
        <v>35</v>
      </c>
    </row>
    <row r="45" spans="1:5" ht="15">
      <c r="A45" t="s">
        <v>81</v>
      </c>
      <c r="B45" t="s">
        <v>80</v>
      </c>
      <c r="C45" s="7">
        <v>0</v>
      </c>
      <c r="D45" t="s">
        <v>26</v>
      </c>
      <c r="E45" t="s">
        <v>35</v>
      </c>
    </row>
    <row r="46" spans="1:5" ht="15">
      <c r="A46" t="s">
        <v>82</v>
      </c>
      <c r="B46" t="s">
        <v>83</v>
      </c>
      <c r="C46" s="7">
        <v>0</v>
      </c>
      <c r="D46" t="s">
        <v>26</v>
      </c>
      <c r="E46" t="s">
        <v>35</v>
      </c>
    </row>
    <row r="47" spans="1:5" ht="15">
      <c r="A47" t="s">
        <v>84</v>
      </c>
      <c r="B47" t="s">
        <v>85</v>
      </c>
      <c r="C47" s="7">
        <v>-48263.404966896342</v>
      </c>
      <c r="D47" t="s">
        <v>26</v>
      </c>
      <c r="E47" t="s">
        <v>35</v>
      </c>
    </row>
    <row r="48" spans="1:5" ht="15">
      <c r="A48" t="s">
        <v>86</v>
      </c>
      <c r="C48" s="7">
        <v>33434.878946897872</v>
      </c>
      <c r="D48" t="s">
        <v>26</v>
      </c>
      <c r="E48" t="s">
        <v>14</v>
      </c>
    </row>
    <row r="49" spans="1:5" ht="15">
      <c r="A49" s="11" t="s">
        <v>87</v>
      </c>
      <c r="B49" s="11"/>
      <c r="C49" s="12">
        <v>11041.123561281889</v>
      </c>
      <c r="D49" t="s">
        <v>26</v>
      </c>
      <c r="E49" t="s">
        <v>35</v>
      </c>
    </row>
    <row r="50" spans="1:3" ht="15">
      <c r="A50" s="3" t="s">
        <v>88</v>
      </c>
      <c r="C50" s="13">
        <f>SUM(C9:C49)</f>
        <v>4142704.2413946474</v>
      </c>
    </row>
    <row r="51" ht="15"/>
    <row r="52" ht="15" customHeight="1">
      <c r="A52" s="3" t="s">
        <v>89</v>
      </c>
    </row>
    <row r="53" spans="1:5" ht="15">
      <c r="A53" t="s">
        <v>90</v>
      </c>
      <c r="B53" s="9" t="s">
        <v>91</v>
      </c>
      <c r="C53" s="7">
        <v>-269226.79173165432</v>
      </c>
      <c r="D53" t="s">
        <v>92</v>
      </c>
      <c r="E53" t="str">
        <f>IF(RIGHT(A53,1)="*","Y","N")</f>
        <v>N</v>
      </c>
    </row>
    <row r="54" spans="1:5" ht="15">
      <c r="A54" t="s">
        <v>93</v>
      </c>
      <c r="B54" s="9" t="s">
        <v>94</v>
      </c>
      <c r="C54" s="7">
        <v>25558.369931017496</v>
      </c>
      <c r="D54" t="s">
        <v>95</v>
      </c>
      <c r="E54" t="str">
        <f t="shared" si="1" ref="E54:E75">IF(RIGHT(A54,1)="*","Y","N")</f>
        <v>N</v>
      </c>
    </row>
    <row r="55" spans="1:5" ht="15">
      <c r="A55" t="s">
        <v>96</v>
      </c>
      <c r="B55" s="9" t="s">
        <v>94</v>
      </c>
      <c r="C55" s="7">
        <v>369860.15722839092</v>
      </c>
      <c r="D55" t="s">
        <v>97</v>
      </c>
      <c r="E55" t="str">
        <f t="shared" si="1"/>
        <v>N</v>
      </c>
    </row>
    <row r="56" spans="1:5" ht="15">
      <c r="A56" t="s">
        <v>98</v>
      </c>
      <c r="B56" s="9" t="s">
        <v>99</v>
      </c>
      <c r="C56" s="7">
        <v>29099.661277706411</v>
      </c>
      <c r="D56" t="s">
        <v>100</v>
      </c>
      <c r="E56" t="str">
        <f t="shared" si="1"/>
        <v>N</v>
      </c>
    </row>
    <row r="57" spans="1:5" ht="15">
      <c r="A57" t="s">
        <v>101</v>
      </c>
      <c r="B57" s="9" t="s">
        <v>102</v>
      </c>
      <c r="C57" s="7">
        <v>12990.138000000001</v>
      </c>
      <c r="D57" t="s">
        <v>103</v>
      </c>
      <c r="E57" t="str">
        <f t="shared" si="1"/>
        <v>N</v>
      </c>
    </row>
    <row r="58" spans="1:5" ht="15">
      <c r="A58" t="s">
        <v>104</v>
      </c>
      <c r="B58" s="9" t="s">
        <v>105</v>
      </c>
      <c r="C58" s="7">
        <v>24855.473781249999</v>
      </c>
      <c r="D58" t="s">
        <v>106</v>
      </c>
      <c r="E58" t="str">
        <f>IF(RIGHT(A58,1)="*","Y","N")</f>
        <v>N</v>
      </c>
    </row>
    <row r="59" spans="1:5" ht="15">
      <c r="A59" t="s">
        <v>107</v>
      </c>
      <c r="B59" s="9" t="s">
        <v>108</v>
      </c>
      <c r="C59" s="7">
        <v>321.50435000000016</v>
      </c>
      <c r="D59" t="s">
        <v>109</v>
      </c>
      <c r="E59" t="str">
        <f t="shared" si="2" ref="E59:E60">IF(RIGHT(A59,1)="*","Y","N")</f>
        <v>N</v>
      </c>
    </row>
    <row r="60" spans="1:5" ht="15">
      <c r="A60" t="s">
        <v>110</v>
      </c>
      <c r="B60" s="9" t="s">
        <v>111</v>
      </c>
      <c r="C60" s="7">
        <v>83628.680440000011</v>
      </c>
      <c r="D60" t="s">
        <v>109</v>
      </c>
      <c r="E60" t="str">
        <f t="shared" si="2"/>
        <v>N</v>
      </c>
    </row>
    <row r="61" spans="1:5" ht="15">
      <c r="A61" t="s">
        <v>112</v>
      </c>
      <c r="B61" s="9" t="s">
        <v>113</v>
      </c>
      <c r="C61" s="7">
        <v>80948.739669999995</v>
      </c>
      <c r="D61" t="s">
        <v>114</v>
      </c>
      <c r="E61" t="str">
        <f t="shared" si="1"/>
        <v>N</v>
      </c>
    </row>
    <row r="62" spans="1:5" ht="15">
      <c r="A62" t="s">
        <v>115</v>
      </c>
      <c r="B62" s="9" t="s">
        <v>116</v>
      </c>
      <c r="C62" s="7">
        <v>10386.02</v>
      </c>
      <c r="D62" t="s">
        <v>95</v>
      </c>
      <c r="E62" t="str">
        <f t="shared" si="1"/>
        <v>N</v>
      </c>
    </row>
    <row r="63" spans="1:5" ht="15">
      <c r="A63" t="s">
        <v>117</v>
      </c>
      <c r="B63" s="9" t="s">
        <v>113</v>
      </c>
      <c r="C63" s="7">
        <v>2792.32</v>
      </c>
      <c r="D63" t="s">
        <v>118</v>
      </c>
      <c r="E63" t="str">
        <f t="shared" si="1"/>
        <v>N</v>
      </c>
    </row>
    <row r="64" spans="1:5" ht="15">
      <c r="A64" t="s">
        <v>119</v>
      </c>
      <c r="B64" s="9" t="s">
        <v>116</v>
      </c>
      <c r="C64" s="7"/>
      <c r="D64" t="s">
        <v>120</v>
      </c>
      <c r="E64" t="str">
        <f t="shared" si="1"/>
        <v>N</v>
      </c>
    </row>
    <row r="65" spans="1:5" ht="15">
      <c r="A65" t="s">
        <v>121</v>
      </c>
      <c r="B65" s="9" t="s">
        <v>116</v>
      </c>
      <c r="C65" s="7">
        <v>449.62799999999999</v>
      </c>
      <c r="D65" t="s">
        <v>95</v>
      </c>
      <c r="E65" t="str">
        <f t="shared" si="1"/>
        <v>N</v>
      </c>
    </row>
    <row r="66" spans="1:5" ht="15">
      <c r="A66" t="s">
        <v>122</v>
      </c>
      <c r="B66" s="9" t="s">
        <v>123</v>
      </c>
      <c r="C66" s="7">
        <v>0</v>
      </c>
      <c r="D66" t="s">
        <v>26</v>
      </c>
      <c r="E66" t="str">
        <f t="shared" si="1"/>
        <v>N</v>
      </c>
    </row>
    <row r="67" spans="1:5" ht="15">
      <c r="A67" t="s">
        <v>124</v>
      </c>
      <c r="B67" s="9" t="s">
        <v>108</v>
      </c>
      <c r="C67" s="7">
        <v>976.02455970028814</v>
      </c>
      <c r="D67" t="s">
        <v>109</v>
      </c>
      <c r="E67" t="s">
        <v>35</v>
      </c>
    </row>
    <row r="68" spans="1:5" ht="15">
      <c r="A68" s="14" t="s">
        <v>125</v>
      </c>
      <c r="B68" s="9" t="s">
        <v>126</v>
      </c>
      <c r="C68" s="7">
        <v>2982.7240323358783</v>
      </c>
      <c r="D68" t="str">
        <f>D61</f>
        <v>Direct Allocation Method 100% Residential</v>
      </c>
      <c r="E68" t="s">
        <v>35</v>
      </c>
    </row>
    <row r="69" spans="1:5" ht="15">
      <c r="A69" s="9" t="s">
        <v>127</v>
      </c>
      <c r="B69" s="9" t="s">
        <v>128</v>
      </c>
      <c r="C69" s="7">
        <v>1011.9247304644641</v>
      </c>
      <c r="D69" t="s">
        <v>26</v>
      </c>
      <c r="E69" t="s">
        <v>35</v>
      </c>
    </row>
    <row r="70" spans="1:5" ht="15">
      <c r="A70" s="9" t="s">
        <v>129</v>
      </c>
      <c r="B70" s="9" t="s">
        <v>130</v>
      </c>
      <c r="C70" s="7">
        <v>22718.751541747653</v>
      </c>
      <c r="D70" t="s">
        <v>120</v>
      </c>
      <c r="E70" t="s">
        <v>35</v>
      </c>
    </row>
    <row r="71" spans="1:5" ht="15">
      <c r="A71" s="9" t="s">
        <v>131</v>
      </c>
      <c r="B71" s="9" t="s">
        <v>132</v>
      </c>
      <c r="C71" s="7">
        <v>271723.21125443745</v>
      </c>
      <c r="D71" t="s">
        <v>133</v>
      </c>
      <c r="E71" t="str">
        <f>IF(RIGHT(A71,1)="*","Y","N")</f>
        <v>N</v>
      </c>
    </row>
    <row r="72" spans="1:5" ht="15">
      <c r="A72" s="9" t="s">
        <v>134</v>
      </c>
      <c r="B72" s="9" t="s">
        <v>135</v>
      </c>
      <c r="C72" s="7">
        <v>1046694.0909605873</v>
      </c>
      <c r="D72" t="s">
        <v>16</v>
      </c>
      <c r="E72" t="str">
        <f t="shared" si="1"/>
        <v>N</v>
      </c>
    </row>
    <row r="73" spans="1:5" ht="15">
      <c r="A73" s="9" t="s">
        <v>136</v>
      </c>
      <c r="B73" s="9" t="s">
        <v>28</v>
      </c>
      <c r="C73" s="7">
        <v>74376.870726632304</v>
      </c>
      <c r="D73" t="s">
        <v>137</v>
      </c>
      <c r="E73" t="str">
        <f t="shared" si="1"/>
        <v>N</v>
      </c>
    </row>
    <row r="74" spans="1:5" ht="15">
      <c r="A74" s="9" t="s">
        <v>138</v>
      </c>
      <c r="B74" s="9" t="s">
        <v>139</v>
      </c>
      <c r="C74" s="7">
        <v>5332.41159785332</v>
      </c>
      <c r="D74" s="15" t="s">
        <v>140</v>
      </c>
      <c r="E74" t="str">
        <f t="shared" si="1"/>
        <v>N</v>
      </c>
    </row>
    <row r="75" spans="1:5" ht="15">
      <c r="A75" s="9" t="s">
        <v>141</v>
      </c>
      <c r="B75" s="9" t="str">
        <f>B74</f>
        <v>GCAP D.19-10-036</v>
      </c>
      <c r="C75" s="7">
        <f>-C74</f>
        <v>-5332.41159785332</v>
      </c>
      <c r="D75" s="15" t="s">
        <v>140</v>
      </c>
      <c r="E75" t="str">
        <f t="shared" si="1"/>
        <v>N</v>
      </c>
    </row>
    <row r="76" spans="1:3" ht="15">
      <c r="A76" s="16"/>
      <c r="B76" s="16"/>
      <c r="C76" s="12"/>
    </row>
    <row r="77" spans="1:3" ht="15">
      <c r="A77" s="3" t="s">
        <v>142</v>
      </c>
      <c r="C77" s="13">
        <f>SUM(C53:C76)</f>
        <v>1792147.4987526159</v>
      </c>
    </row>
    <row r="78" ht="15"/>
    <row r="79" ht="15"/>
    <row r="80" spans="1:3" ht="15.75" thickBot="1">
      <c r="A80" s="3" t="s">
        <v>143</v>
      </c>
      <c r="C80" s="17">
        <f>C50+C77</f>
        <v>5934851.7401472628</v>
      </c>
    </row>
    <row r="81" ht="15.75" thickTop="1">
      <c r="C81" s="13"/>
    </row>
    <row r="82" ht="15">
      <c r="C82" s="13"/>
    </row>
    <row r="83" spans="1:3" ht="15">
      <c r="A83" t="s">
        <v>144</v>
      </c>
      <c r="C83" s="18"/>
    </row>
    <row r="84" ht="15">
      <c r="C84" s="7"/>
    </row>
    <row r="85" ht="15"/>
    <row r="86" ht="15"/>
    <row r="87" ht="15"/>
    <row r="88" ht="15">
      <c r="B88" s="19"/>
    </row>
  </sheetData>
  <mergeCells count="2">
    <mergeCell ref="B5:C5"/>
    <mergeCell ref="B6:C6"/>
  </mergeCells>
  <pageMargins left="0.7" right="0.7" top="0.75" bottom="0.75" header="0.3" footer="0.3"/>
  <pageSetup orientation="landscape" paperSize="5" scale="4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28543-1C42-46DE-A6BE-BE12F653913A}">
  <sheetPr codeName="Sheet3"/>
  <dimension ref="A2:Z129"/>
  <sheetViews>
    <sheetView workbookViewId="0" topLeftCell="A1">
      <selection pane="topLeft" activeCell="A10" sqref="A10"/>
    </sheetView>
  </sheetViews>
  <sheetFormatPr defaultColWidth="8.7109375" defaultRowHeight="15"/>
  <cols>
    <col min="1" max="1" width="48" style="20" customWidth="1"/>
    <col min="2" max="2" width="17.4285714285714" style="20" customWidth="1"/>
    <col min="3" max="3" width="46.8571428571429" style="20" bestFit="1" customWidth="1"/>
    <col min="4" max="4" width="14.8571428571429" style="20" bestFit="1" customWidth="1"/>
    <col min="5" max="5" width="48.8571428571429" style="20" customWidth="1"/>
    <col min="6" max="6" width="49.8571428571429" style="20" customWidth="1"/>
    <col min="7" max="7" width="15.4285714285714" style="20" bestFit="1" customWidth="1"/>
    <col min="8" max="9" width="15.7142857142857" style="20" bestFit="1" customWidth="1"/>
    <col min="10" max="11" width="15.4285714285714" style="20" bestFit="1" customWidth="1"/>
    <col min="12" max="12" width="15.4285714285714" style="22" customWidth="1"/>
    <col min="13" max="13" width="14.2857142857143" style="20" bestFit="1" customWidth="1"/>
    <col min="14" max="14" width="15" style="20" bestFit="1" customWidth="1"/>
    <col min="15" max="15" width="13.8571428571429" style="20" bestFit="1" customWidth="1"/>
    <col min="16" max="16" width="13.7142857142857" style="20" bestFit="1" customWidth="1"/>
    <col min="17" max="17" width="13" style="20" bestFit="1" customWidth="1"/>
    <col min="18" max="18" width="10.4285714285714" style="20" customWidth="1"/>
    <col min="19" max="19" width="8.71428571428571" style="20"/>
    <col min="20" max="20" width="48.2857142857143" style="20" bestFit="1" customWidth="1"/>
    <col min="21" max="21" width="18.8571428571429" style="20" bestFit="1" customWidth="1"/>
    <col min="22" max="22" width="14.7142857142857" style="20" customWidth="1"/>
    <col min="23" max="23" width="13.8571428571429" style="20" customWidth="1"/>
    <col min="24" max="24" width="13.7142857142857" style="20" customWidth="1"/>
    <col min="25" max="25" width="13.8571428571429" style="20" customWidth="1"/>
    <col min="26" max="26" width="11.5714285714286" style="20" bestFit="1" customWidth="1"/>
    <col min="27" max="16384" width="8.71428571428571" style="20"/>
  </cols>
  <sheetData>
    <row r="2" spans="1:2" ht="15">
      <c r="A2" s="20" t="str">
        <f>'Authorized Rev Req'!A2</f>
        <v>Annual Period 2022</v>
      </c>
      <c r="B2" s="21"/>
    </row>
    <row r="3" spans="1:2" ht="15">
      <c r="A3" s="20" t="str">
        <f>'Authorized Rev Req'!A3</f>
        <v>Reporting Date: Quarter Ended November 30, 2022</v>
      </c>
      <c r="B3" s="21"/>
    </row>
    <row r="4" ht="15">
      <c r="B4" s="21"/>
    </row>
    <row r="5" spans="1:7" ht="15">
      <c r="A5" s="23" t="s">
        <v>145</v>
      </c>
      <c r="B5" s="24">
        <f>'Authorized Rev Req'!C80</f>
        <v>5934851.7401472628</v>
      </c>
      <c r="G5" s="25"/>
    </row>
    <row r="6" spans="1:2" ht="15">
      <c r="A6" s="23" t="s">
        <v>146</v>
      </c>
      <c r="B6" s="26" t="str">
        <f>'Authorized Rev Req'!B5</f>
        <v>January 1, 2023</v>
      </c>
    </row>
    <row r="7" spans="1:12" ht="32.25" customHeight="1">
      <c r="A7" s="57" t="s">
        <v>147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20" ht="71.25" customHeight="1">
      <c r="A8" s="27" t="s">
        <v>3</v>
      </c>
      <c r="B8" s="27" t="s">
        <v>148</v>
      </c>
      <c r="C8" s="28" t="s">
        <v>4</v>
      </c>
      <c r="D8" s="28" t="s">
        <v>149</v>
      </c>
      <c r="E8" s="28" t="s">
        <v>150</v>
      </c>
      <c r="F8" s="28" t="s">
        <v>151</v>
      </c>
      <c r="G8" s="56" t="s">
        <v>152</v>
      </c>
      <c r="H8" s="56"/>
      <c r="I8" s="56"/>
      <c r="J8" s="56"/>
      <c r="K8" s="56"/>
      <c r="L8" s="28" t="s">
        <v>153</v>
      </c>
      <c r="T8" s="23" t="s">
        <v>154</v>
      </c>
    </row>
    <row r="9" spans="1:25" ht="15">
      <c r="A9" s="23" t="s">
        <v>8</v>
      </c>
      <c r="G9" s="20">
        <v>2023</v>
      </c>
      <c r="H9" s="20">
        <v>2024</v>
      </c>
      <c r="I9" s="20">
        <v>2025</v>
      </c>
      <c r="J9" s="20">
        <v>2026</v>
      </c>
      <c r="K9" s="20">
        <v>2027</v>
      </c>
      <c r="U9" s="29">
        <v>2023</v>
      </c>
      <c r="V9" s="29">
        <v>2024</v>
      </c>
      <c r="W9" s="29">
        <v>2025</v>
      </c>
      <c r="X9" s="29">
        <v>2026</v>
      </c>
      <c r="Y9" s="29">
        <v>2027</v>
      </c>
    </row>
    <row r="10" spans="1:26" ht="15">
      <c r="A10" s="20" t="str">
        <f>'Authorized Rev Req'!A9</f>
        <v>General Rate Case</v>
      </c>
      <c r="C10" s="20" t="str">
        <f>'Authorized Rev Req'!B9</f>
        <v>D. 20-12-005</v>
      </c>
      <c r="D10" s="30">
        <f>'Authorized Rev Req'!C9</f>
        <v>2221384.8366642795</v>
      </c>
      <c r="E10" s="20" t="str">
        <f>'Authorized Rev Req'!D9</f>
        <v>Distribution</v>
      </c>
      <c r="F10" s="20" t="s">
        <v>11</v>
      </c>
      <c r="G10" s="30">
        <f>D10</f>
        <v>2221384.8366642795</v>
      </c>
      <c r="H10" s="30">
        <f>G10</f>
        <v>2221384.8366642795</v>
      </c>
      <c r="I10" s="30">
        <f>H10</f>
        <v>2221384.8366642795</v>
      </c>
      <c r="J10" s="30">
        <f>I10</f>
        <v>2221384.8366642795</v>
      </c>
      <c r="K10" s="30">
        <f>J10</f>
        <v>2221384.8366642795</v>
      </c>
      <c r="L10" s="22" t="s">
        <v>155</v>
      </c>
      <c r="M10" s="20" t="s">
        <v>156</v>
      </c>
      <c r="N10" s="31"/>
      <c r="T10" s="20" t="s">
        <v>92</v>
      </c>
      <c r="U10" s="32">
        <f t="shared" si="0" ref="U10:Y30">SUMIF($F$10:$F$72,$T10,G$10:G$72)-SUMIF($F$10:$F$72,$T10,$D$10:$D$72)</f>
        <v>0</v>
      </c>
      <c r="V10" s="32">
        <f t="shared" si="0"/>
        <v>0</v>
      </c>
      <c r="W10" s="32">
        <f t="shared" si="0"/>
        <v>0</v>
      </c>
      <c r="X10" s="32">
        <f t="shared" si="0"/>
        <v>0</v>
      </c>
      <c r="Y10" s="32">
        <f t="shared" si="0"/>
        <v>0</v>
      </c>
      <c r="Z10" s="33"/>
    </row>
    <row r="11" spans="1:26" ht="15">
      <c r="A11" s="20" t="s">
        <v>157</v>
      </c>
      <c r="C11" s="14" t="str">
        <f>'Authorized Rev Req'!B9</f>
        <v>D. 20-12-005</v>
      </c>
      <c r="D11" s="30"/>
      <c r="E11" s="20" t="s">
        <v>11</v>
      </c>
      <c r="F11" s="20" t="s">
        <v>11</v>
      </c>
      <c r="G11" s="30"/>
      <c r="H11" s="30"/>
      <c r="I11" s="30"/>
      <c r="J11" s="30"/>
      <c r="K11" s="30"/>
      <c r="N11" s="31"/>
      <c r="T11" s="20" t="s">
        <v>56</v>
      </c>
      <c r="U11" s="32">
        <f t="shared" si="0"/>
        <v>0</v>
      </c>
      <c r="V11" s="32">
        <f t="shared" si="0"/>
        <v>0</v>
      </c>
      <c r="W11" s="32">
        <f t="shared" si="0"/>
        <v>0</v>
      </c>
      <c r="X11" s="32">
        <f t="shared" si="0"/>
        <v>0</v>
      </c>
      <c r="Y11" s="32">
        <f t="shared" si="0"/>
        <v>0</v>
      </c>
      <c r="Z11" s="33"/>
    </row>
    <row r="12" spans="1:25" ht="15">
      <c r="A12" s="20" t="str">
        <f>'Authorized Rev Req'!A10</f>
        <v>Pension Contribution - Distribution</v>
      </c>
      <c r="C12" s="20" t="str">
        <f>'Authorized Rev Req'!B10</f>
        <v>D.09-09-020</v>
      </c>
      <c r="D12" s="30">
        <f>'Authorized Rev Req'!C10</f>
        <v>31709.741200000004</v>
      </c>
      <c r="E12" s="20" t="str">
        <f>'Authorized Rev Req'!D10</f>
        <v>Distribution</v>
      </c>
      <c r="F12" s="20" t="s">
        <v>11</v>
      </c>
      <c r="G12" s="30">
        <f>$D12</f>
        <v>31709.741200000004</v>
      </c>
      <c r="H12" s="30">
        <f>D12</f>
        <v>31709.741200000004</v>
      </c>
      <c r="I12" s="30">
        <f t="shared" si="1" ref="I12:K16">H12</f>
        <v>31709.741200000004</v>
      </c>
      <c r="J12" s="30">
        <f t="shared" si="1"/>
        <v>31709.741200000004</v>
      </c>
      <c r="K12" s="30">
        <f t="shared" si="1"/>
        <v>31709.741200000004</v>
      </c>
      <c r="L12" s="22" t="s">
        <v>155</v>
      </c>
      <c r="T12" s="20" t="s">
        <v>11</v>
      </c>
      <c r="U12" s="32">
        <f>SUMIF($F$10:$F$72,$T12,G$10:G$72)-SUMIF($F$10:$F$72,$T12,$D$10:$D$72)</f>
        <v>0</v>
      </c>
      <c r="V12" s="32">
        <f>SUMIF($F$10:$F$72,$T12,H$10:H$72)-SUMIF($F$10:$F$72,$T12,$D$10:$D$72)</f>
        <v>-90141.69364131894</v>
      </c>
      <c r="W12" s="32">
        <f t="shared" si="0"/>
        <v>-90141.69364131894</v>
      </c>
      <c r="X12" s="32">
        <f t="shared" si="0"/>
        <v>-90141.69364131894</v>
      </c>
      <c r="Y12" s="32">
        <f t="shared" si="0"/>
        <v>-90141.69364131894</v>
      </c>
    </row>
    <row r="13" spans="1:25" ht="15">
      <c r="A13" s="20" t="str">
        <f>'Authorized Rev Req'!A11</f>
        <v>Pension Contribution - GT&amp;S Core</v>
      </c>
      <c r="C13" s="20" t="str">
        <f>'Authorized Rev Req'!B11</f>
        <v>D.09-09-020</v>
      </c>
      <c r="D13" s="30">
        <f>'Authorized Rev Req'!C11</f>
        <v>9019.5684282388793</v>
      </c>
      <c r="E13" s="20" t="str">
        <f>'Authorized Rev Req'!D11</f>
        <v>Core - ECPT</v>
      </c>
      <c r="F13" s="20" t="s">
        <v>158</v>
      </c>
      <c r="G13" s="30">
        <f>$D13</f>
        <v>9019.5684282388793</v>
      </c>
      <c r="H13" s="30">
        <f>D13</f>
        <v>9019.5684282388793</v>
      </c>
      <c r="I13" s="30">
        <f t="shared" si="1"/>
        <v>9019.5684282388793</v>
      </c>
      <c r="J13" s="30">
        <f t="shared" si="1"/>
        <v>9019.5684282388793</v>
      </c>
      <c r="K13" s="30">
        <f t="shared" si="1"/>
        <v>9019.5684282388793</v>
      </c>
      <c r="L13" s="22" t="s">
        <v>155</v>
      </c>
      <c r="T13" s="20" t="s">
        <v>160</v>
      </c>
      <c r="U13" s="32">
        <f t="shared" si="0"/>
        <v>0</v>
      </c>
      <c r="V13" s="32">
        <f t="shared" si="0"/>
        <v>-41458.975121262716</v>
      </c>
      <c r="W13" s="32">
        <f t="shared" si="0"/>
        <v>-74893.854068160639</v>
      </c>
      <c r="X13" s="32">
        <f t="shared" si="0"/>
        <v>-74893.854068160639</v>
      </c>
      <c r="Y13" s="32">
        <f t="shared" si="0"/>
        <v>-74893.854068160639</v>
      </c>
    </row>
    <row r="14" spans="1:25" ht="15">
      <c r="A14" s="20" t="str">
        <f>'Authorized Rev Req'!A12</f>
        <v>Pension Contribution - GT&amp;S NonCore (LT)</v>
      </c>
      <c r="C14" s="20" t="str">
        <f>'Authorized Rev Req'!B12</f>
        <v>D.09-09-020</v>
      </c>
      <c r="D14" s="30">
        <f>'Authorized Rev Req'!C12</f>
        <v>2947.8208589564811</v>
      </c>
      <c r="E14" s="20" t="str">
        <f>'Authorized Rev Req'!D12</f>
        <v>Noncore (No-BB/EG-BB)-ECPT</v>
      </c>
      <c r="F14" s="20" t="s">
        <v>159</v>
      </c>
      <c r="G14" s="30">
        <f t="shared" si="2" ref="G14:G15">$D14</f>
        <v>2947.8208589564811</v>
      </c>
      <c r="H14" s="30">
        <f>D14</f>
        <v>2947.8208589564811</v>
      </c>
      <c r="I14" s="30">
        <f t="shared" si="1"/>
        <v>2947.8208589564811</v>
      </c>
      <c r="J14" s="30">
        <f t="shared" si="1"/>
        <v>2947.8208589564811</v>
      </c>
      <c r="K14" s="30">
        <f t="shared" si="1"/>
        <v>2947.8208589564811</v>
      </c>
      <c r="L14" s="22" t="s">
        <v>155</v>
      </c>
      <c r="T14" s="20" t="s">
        <v>158</v>
      </c>
      <c r="U14" s="32">
        <f t="shared" si="0"/>
        <v>0</v>
      </c>
      <c r="V14" s="32">
        <f t="shared" si="0"/>
        <v>0</v>
      </c>
      <c r="W14" s="32">
        <f t="shared" si="0"/>
        <v>0</v>
      </c>
      <c r="X14" s="32">
        <f t="shared" si="0"/>
        <v>0</v>
      </c>
      <c r="Y14" s="32">
        <f t="shared" si="0"/>
        <v>0</v>
      </c>
    </row>
    <row r="15" spans="1:25" ht="15">
      <c r="A15" s="20" t="str">
        <f>'Authorized Rev Req'!A13</f>
        <v>Pension Contribution - GT&amp;S Noncore (BB&amp; Storage)</v>
      </c>
      <c r="C15" s="20" t="str">
        <f>'Authorized Rev Req'!B13</f>
        <v>D.09-09-020</v>
      </c>
      <c r="D15" s="30">
        <f>'Authorized Rev Req'!C13</f>
        <v>3462.535612804641</v>
      </c>
      <c r="E15" s="20" t="str">
        <f>'Authorized Rev Req'!D13</f>
        <v>Noncore - ECPT</v>
      </c>
      <c r="F15" s="20" t="s">
        <v>159</v>
      </c>
      <c r="G15" s="30">
        <f t="shared" si="2"/>
        <v>3462.535612804641</v>
      </c>
      <c r="H15" s="30">
        <f>D15</f>
        <v>3462.535612804641</v>
      </c>
      <c r="I15" s="30">
        <f t="shared" si="1"/>
        <v>3462.535612804641</v>
      </c>
      <c r="J15" s="30">
        <f t="shared" si="1"/>
        <v>3462.535612804641</v>
      </c>
      <c r="K15" s="30">
        <f t="shared" si="1"/>
        <v>3462.535612804641</v>
      </c>
      <c r="L15" s="22" t="s">
        <v>155</v>
      </c>
      <c r="T15" s="20" t="s">
        <v>159</v>
      </c>
      <c r="U15" s="32">
        <f t="shared" si="0"/>
        <v>0</v>
      </c>
      <c r="V15" s="32">
        <f t="shared" si="0"/>
        <v>0</v>
      </c>
      <c r="W15" s="32">
        <f t="shared" si="0"/>
        <v>0</v>
      </c>
      <c r="X15" s="32">
        <f t="shared" si="0"/>
        <v>0</v>
      </c>
      <c r="Y15" s="32">
        <f t="shared" si="0"/>
        <v>0</v>
      </c>
    </row>
    <row r="16" spans="1:25" ht="15">
      <c r="A16" s="20" t="str">
        <f>'Authorized Rev Req'!A14</f>
        <v>Cost of Capital</v>
      </c>
      <c r="C16" s="20" t="str">
        <f>'Authorized Rev Req'!B14</f>
        <v>D.19-12-056</v>
      </c>
      <c r="D16" s="30">
        <f>'Authorized Rev Req'!C14</f>
        <v>58454.071887750557</v>
      </c>
      <c r="E16" s="20" t="str">
        <f>'Authorized Rev Req'!D14</f>
        <v>Distribution</v>
      </c>
      <c r="F16" s="20" t="s">
        <v>11</v>
      </c>
      <c r="G16" s="30">
        <f>D16</f>
        <v>58454.071887750557</v>
      </c>
      <c r="H16" s="30">
        <v>-31687.621753568179</v>
      </c>
      <c r="I16" s="30">
        <f>H16</f>
        <v>-31687.621753568179</v>
      </c>
      <c r="J16" s="30">
        <f t="shared" si="1"/>
        <v>-31687.621753568179</v>
      </c>
      <c r="K16" s="30">
        <f t="shared" si="1"/>
        <v>-31687.621753568179</v>
      </c>
      <c r="L16" s="22" t="s">
        <v>155</v>
      </c>
      <c r="T16" s="20" t="s">
        <v>215</v>
      </c>
      <c r="U16" s="32">
        <f t="shared" si="0"/>
        <v>0</v>
      </c>
      <c r="V16" s="32">
        <f t="shared" si="0"/>
        <v>0</v>
      </c>
      <c r="W16" s="32">
        <f t="shared" si="0"/>
        <v>0</v>
      </c>
      <c r="X16" s="32">
        <f t="shared" si="0"/>
        <v>0</v>
      </c>
      <c r="Y16" s="32">
        <f t="shared" si="0"/>
        <v>0</v>
      </c>
    </row>
    <row r="17" spans="1:25" ht="15">
      <c r="A17" s="23" t="str">
        <f>'Authorized Rev Req'!A15</f>
        <v>GT&amp;S (excluding costs recovered through Core Procurement)</v>
      </c>
      <c r="D17" s="30"/>
      <c r="G17" s="30"/>
      <c r="H17" s="30"/>
      <c r="I17" s="30"/>
      <c r="J17" s="30"/>
      <c r="K17" s="30"/>
      <c r="T17" s="20" t="s">
        <v>97</v>
      </c>
      <c r="U17" s="32">
        <f t="shared" si="0"/>
        <v>0</v>
      </c>
      <c r="V17" s="32">
        <f t="shared" si="0"/>
        <v>0</v>
      </c>
      <c r="W17" s="32">
        <f t="shared" si="0"/>
        <v>0</v>
      </c>
      <c r="X17" s="32">
        <f t="shared" si="0"/>
        <v>0</v>
      </c>
      <c r="Y17" s="32">
        <f t="shared" si="0"/>
        <v>0</v>
      </c>
    </row>
    <row r="18" spans="1:25" ht="15">
      <c r="A18" s="20" t="str">
        <f>'Authorized Rev Req'!A16</f>
        <v>Late Implementation</v>
      </c>
      <c r="C18" s="20" t="s">
        <v>25</v>
      </c>
      <c r="D18" s="30">
        <f>'Authorized Rev Req'!C16</f>
        <v>104121.04338394053</v>
      </c>
      <c r="E18" s="20" t="str">
        <f>'Authorized Rev Req'!D16</f>
        <v>ECPT</v>
      </c>
      <c r="F18" s="20" t="s">
        <v>160</v>
      </c>
      <c r="G18" s="33">
        <f>D18</f>
        <v>104121.04338394053</v>
      </c>
      <c r="H18" s="33">
        <v>62662.068262677778</v>
      </c>
      <c r="I18" s="30">
        <f>H18</f>
        <v>62662.068262677778</v>
      </c>
      <c r="J18" s="30">
        <f>I18</f>
        <v>62662.068262677778</v>
      </c>
      <c r="K18" s="30">
        <f>J18</f>
        <v>62662.068262677778</v>
      </c>
      <c r="L18" s="22" t="s">
        <v>155</v>
      </c>
      <c r="T18" s="20" t="s">
        <v>170</v>
      </c>
      <c r="U18" s="32">
        <f t="shared" si="0"/>
        <v>0</v>
      </c>
      <c r="V18" s="32">
        <f t="shared" si="0"/>
        <v>0</v>
      </c>
      <c r="W18" s="32">
        <f t="shared" si="0"/>
        <v>0</v>
      </c>
      <c r="X18" s="32">
        <f t="shared" si="0"/>
        <v>0</v>
      </c>
      <c r="Y18" s="32">
        <f t="shared" si="0"/>
        <v>0</v>
      </c>
    </row>
    <row r="19" spans="1:25" ht="15" customHeight="1">
      <c r="A19" s="20" t="str">
        <f>'Authorized Rev Req'!$A$17&amp;" Core"</f>
        <v>Local Transmission Core</v>
      </c>
      <c r="C19" s="20" t="str">
        <f>'Authorized Rev Req'!B17</f>
        <v>D. 19-09-025</v>
      </c>
      <c r="D19" s="30">
        <f>'Authorized Rev Req'!C17-D20</f>
        <v>667021.74974980322</v>
      </c>
      <c r="E19" s="20" t="str">
        <f>'Authorized Rev Req'!D17</f>
        <v>ECPT (No BB)</v>
      </c>
      <c r="F19" s="20" t="s">
        <v>158</v>
      </c>
      <c r="G19" s="30">
        <f>D19</f>
        <v>667021.74974980322</v>
      </c>
      <c r="H19" s="30">
        <f>G19</f>
        <v>667021.74974980322</v>
      </c>
      <c r="I19" s="30">
        <f t="shared" si="3" ref="H19:K22">H19</f>
        <v>667021.74974980322</v>
      </c>
      <c r="J19" s="30">
        <f t="shared" si="3"/>
        <v>667021.74974980322</v>
      </c>
      <c r="K19" s="30">
        <f t="shared" si="3"/>
        <v>667021.74974980322</v>
      </c>
      <c r="L19" s="22" t="s">
        <v>155</v>
      </c>
      <c r="M19" s="20" t="s">
        <v>161</v>
      </c>
      <c r="T19" s="20" t="s">
        <v>171</v>
      </c>
      <c r="U19" s="32">
        <f t="shared" si="0"/>
        <v>0</v>
      </c>
      <c r="V19" s="32">
        <f t="shared" si="0"/>
        <v>721.26033000000461</v>
      </c>
      <c r="W19" s="32">
        <f t="shared" si="0"/>
        <v>321.26033000001917</v>
      </c>
      <c r="X19" s="32">
        <f t="shared" si="0"/>
        <v>221.26033000000462</v>
      </c>
      <c r="Y19" s="32">
        <f t="shared" si="0"/>
        <v>221.26033000000462</v>
      </c>
    </row>
    <row r="20" spans="1:25" ht="15" customHeight="1">
      <c r="A20" s="20" t="str">
        <f>'Authorized Rev Req'!$A$17&amp;" Noncore"</f>
        <v>Local Transmission Noncore</v>
      </c>
      <c r="C20" s="20" t="str">
        <f>'Authorized Rev Req'!B18</f>
        <v>D. 19-09-025</v>
      </c>
      <c r="D20" s="30">
        <v>285765.88277989859</v>
      </c>
      <c r="E20" s="20" t="str">
        <f>'Authorized Rev Req'!D17</f>
        <v>ECPT (No BB)</v>
      </c>
      <c r="F20" s="20" t="s">
        <v>159</v>
      </c>
      <c r="G20" s="30">
        <f>D20</f>
        <v>285765.88277989859</v>
      </c>
      <c r="H20" s="30">
        <f>G20</f>
        <v>285765.88277989859</v>
      </c>
      <c r="I20" s="30">
        <f t="shared" si="3"/>
        <v>285765.88277989859</v>
      </c>
      <c r="J20" s="30">
        <f t="shared" si="3"/>
        <v>285765.88277989859</v>
      </c>
      <c r="K20" s="30">
        <f t="shared" si="3"/>
        <v>285765.88277989859</v>
      </c>
      <c r="L20" s="22" t="s">
        <v>155</v>
      </c>
      <c r="M20" s="20" t="s">
        <v>161</v>
      </c>
      <c r="T20" s="20" t="s">
        <v>173</v>
      </c>
      <c r="U20" s="32">
        <f t="shared" si="0"/>
        <v>0</v>
      </c>
      <c r="V20" s="32">
        <f t="shared" si="0"/>
        <v>197.68000000000757</v>
      </c>
      <c r="W20" s="32">
        <f t="shared" si="0"/>
        <v>277.68000000000757</v>
      </c>
      <c r="X20" s="32">
        <f t="shared" si="0"/>
        <v>347.68000000000757</v>
      </c>
      <c r="Y20" s="32">
        <f t="shared" si="0"/>
        <v>347.68000000000757</v>
      </c>
    </row>
    <row r="21" spans="1:25" ht="15" customHeight="1">
      <c r="A21" s="20" t="str">
        <f>'Authorized Rev Req'!A18</f>
        <v>Customer Access Charge</v>
      </c>
      <c r="C21" s="20" t="str">
        <f>'Authorized Rev Req'!B18</f>
        <v>D. 19-09-025</v>
      </c>
      <c r="D21" s="30">
        <f>'Authorized Rev Req'!C18</f>
        <v>2331.3449575275499</v>
      </c>
      <c r="E21" s="20" t="str">
        <f>'Authorized Rev Req'!D18</f>
        <v>CAC Allocation</v>
      </c>
      <c r="F21" s="20" t="s">
        <v>31</v>
      </c>
      <c r="G21" s="30">
        <v>2331.3449575275499</v>
      </c>
      <c r="H21" s="30">
        <f t="shared" si="3"/>
        <v>2331.3449575275499</v>
      </c>
      <c r="I21" s="30">
        <f t="shared" si="3"/>
        <v>2331.3449575275499</v>
      </c>
      <c r="J21" s="30">
        <f t="shared" si="3"/>
        <v>2331.3449575275499</v>
      </c>
      <c r="K21" s="30">
        <f t="shared" si="3"/>
        <v>2331.3449575275499</v>
      </c>
      <c r="L21" s="22" t="s">
        <v>155</v>
      </c>
      <c r="T21" s="20" t="s">
        <v>169</v>
      </c>
      <c r="U21" s="32">
        <f t="shared" si="0"/>
        <v>0</v>
      </c>
      <c r="V21" s="32">
        <f t="shared" si="0"/>
        <v>0</v>
      </c>
      <c r="W21" s="32">
        <f t="shared" si="0"/>
        <v>0</v>
      </c>
      <c r="X21" s="32">
        <f t="shared" si="0"/>
        <v>0</v>
      </c>
      <c r="Y21" s="32">
        <f t="shared" si="0"/>
        <v>0</v>
      </c>
    </row>
    <row r="22" spans="1:25" ht="15" customHeight="1">
      <c r="A22" s="20" t="str">
        <f>'Authorized Rev Req'!A19</f>
        <v>Unbundled</v>
      </c>
      <c r="C22" s="20" t="str">
        <f>'Authorized Rev Req'!B19</f>
        <v>D. 19-09-025</v>
      </c>
      <c r="D22" s="30">
        <f>'Authorized Rev Req'!C19</f>
        <v>342450.17657947849</v>
      </c>
      <c r="E22" s="20" t="str">
        <f>'Authorized Rev Req'!D19</f>
        <v>ECPT-All</v>
      </c>
      <c r="F22" s="20" t="s">
        <v>160</v>
      </c>
      <c r="G22" s="30">
        <f>D22</f>
        <v>342450.17657947849</v>
      </c>
      <c r="H22" s="30">
        <f t="shared" si="3"/>
        <v>342450.17657947849</v>
      </c>
      <c r="I22" s="30">
        <f t="shared" si="3"/>
        <v>342450.17657947849</v>
      </c>
      <c r="J22" s="30">
        <f t="shared" si="3"/>
        <v>342450.17657947849</v>
      </c>
      <c r="K22" s="30">
        <f t="shared" si="3"/>
        <v>342450.17657947849</v>
      </c>
      <c r="L22" s="22" t="s">
        <v>155</v>
      </c>
      <c r="T22" s="20" t="s">
        <v>168</v>
      </c>
      <c r="U22" s="32">
        <f t="shared" si="0"/>
        <v>0</v>
      </c>
      <c r="V22" s="32">
        <f t="shared" si="0"/>
        <v>0</v>
      </c>
      <c r="W22" s="32">
        <f t="shared" si="0"/>
        <v>0</v>
      </c>
      <c r="X22" s="32">
        <f t="shared" si="0"/>
        <v>0</v>
      </c>
      <c r="Y22" s="32">
        <f t="shared" si="0"/>
        <v>0</v>
      </c>
    </row>
    <row r="23" spans="3:25" ht="15" customHeight="1">
      <c r="C23" s="34"/>
      <c r="D23" s="30"/>
      <c r="G23" s="33"/>
      <c r="H23" s="33"/>
      <c r="I23" s="33"/>
      <c r="J23" s="33"/>
      <c r="K23" s="33"/>
      <c r="T23" s="20" t="s">
        <v>31</v>
      </c>
      <c r="U23" s="32">
        <f t="shared" si="0"/>
        <v>0</v>
      </c>
      <c r="V23" s="32">
        <f t="shared" si="0"/>
        <v>0</v>
      </c>
      <c r="W23" s="32">
        <f t="shared" si="0"/>
        <v>0</v>
      </c>
      <c r="X23" s="32">
        <f t="shared" si="0"/>
        <v>0</v>
      </c>
      <c r="Y23" s="32">
        <f t="shared" si="0"/>
        <v>0</v>
      </c>
    </row>
    <row r="24" spans="1:25" ht="15" customHeight="1">
      <c r="A24" s="20" t="s">
        <v>162</v>
      </c>
      <c r="C24" s="14"/>
      <c r="D24" s="30">
        <f>'Authorized Rev Req'!C47</f>
        <v>-48263.404966896342</v>
      </c>
      <c r="F24" s="20" t="s">
        <v>11</v>
      </c>
      <c r="G24" s="33">
        <f>D24</f>
        <v>-48263.404966896342</v>
      </c>
      <c r="H24" s="33">
        <f>G24</f>
        <v>-48263.404966896342</v>
      </c>
      <c r="I24" s="33">
        <f t="shared" si="4" ref="I24:K24">H24</f>
        <v>-48263.404966896342</v>
      </c>
      <c r="J24" s="33">
        <f t="shared" si="4"/>
        <v>-48263.404966896342</v>
      </c>
      <c r="K24" s="33">
        <f t="shared" si="4"/>
        <v>-48263.404966896342</v>
      </c>
      <c r="L24" s="22" t="s">
        <v>163</v>
      </c>
      <c r="T24" s="20" t="s">
        <v>180</v>
      </c>
      <c r="U24" s="32">
        <f t="shared" si="0"/>
        <v>0</v>
      </c>
      <c r="V24" s="32">
        <f t="shared" si="0"/>
        <v>0</v>
      </c>
      <c r="W24" s="32">
        <f t="shared" si="0"/>
        <v>0</v>
      </c>
      <c r="X24" s="32">
        <f t="shared" si="0"/>
        <v>0</v>
      </c>
      <c r="Y24" s="32">
        <f t="shared" si="0"/>
        <v>0</v>
      </c>
    </row>
    <row r="25" spans="1:25" ht="15" customHeight="1">
      <c r="A25" s="20" t="s">
        <v>86</v>
      </c>
      <c r="C25" s="14"/>
      <c r="D25" s="30">
        <f>'Authorized Rev Req'!C48</f>
        <v>33434.878946897872</v>
      </c>
      <c r="E25" s="20" t="s">
        <v>26</v>
      </c>
      <c r="F25" s="20" t="s">
        <v>160</v>
      </c>
      <c r="G25" s="33">
        <f>D25</f>
        <v>33434.878946897872</v>
      </c>
      <c r="H25" s="33">
        <f>D25</f>
        <v>33434.878946897872</v>
      </c>
      <c r="I25" s="33"/>
      <c r="J25" s="33"/>
      <c r="K25" s="33"/>
      <c r="L25" s="22" t="s">
        <v>155</v>
      </c>
      <c r="M25" s="20" t="s">
        <v>164</v>
      </c>
      <c r="S25" s="35"/>
      <c r="T25" s="20" t="s">
        <v>175</v>
      </c>
      <c r="U25" s="32">
        <f t="shared" si="0"/>
        <v>0</v>
      </c>
      <c r="V25" s="32">
        <f t="shared" si="0"/>
        <v>0</v>
      </c>
      <c r="W25" s="32">
        <f t="shared" si="0"/>
        <v>0</v>
      </c>
      <c r="X25" s="32">
        <f t="shared" si="0"/>
        <v>0</v>
      </c>
      <c r="Y25" s="32">
        <f t="shared" si="0"/>
        <v>0</v>
      </c>
    </row>
    <row r="26" spans="3:25" ht="15" customHeight="1">
      <c r="C26" s="14"/>
      <c r="D26" s="30"/>
      <c r="G26" s="33"/>
      <c r="H26" s="33"/>
      <c r="I26" s="33"/>
      <c r="J26" s="33"/>
      <c r="K26" s="33"/>
      <c r="T26" s="20" t="s">
        <v>178</v>
      </c>
      <c r="U26" s="32">
        <f t="shared" si="0"/>
        <v>0</v>
      </c>
      <c r="V26" s="32">
        <f t="shared" si="0"/>
        <v>0</v>
      </c>
      <c r="W26" s="32">
        <f t="shared" si="0"/>
        <v>0</v>
      </c>
      <c r="X26" s="32">
        <f t="shared" si="0"/>
        <v>0</v>
      </c>
      <c r="Y26" s="32">
        <f t="shared" si="0"/>
        <v>0</v>
      </c>
    </row>
    <row r="27" spans="3:25" ht="15" customHeight="1">
      <c r="C27" s="14"/>
      <c r="D27" s="30"/>
      <c r="G27" s="33"/>
      <c r="H27" s="33"/>
      <c r="I27" s="33"/>
      <c r="J27" s="33"/>
      <c r="K27" s="33"/>
      <c r="T27" s="20" t="s">
        <v>217</v>
      </c>
      <c r="U27" s="32">
        <f t="shared" si="0"/>
        <v>0</v>
      </c>
      <c r="V27" s="32">
        <f t="shared" si="0"/>
        <v>0</v>
      </c>
      <c r="W27" s="32">
        <f t="shared" si="0"/>
        <v>0</v>
      </c>
      <c r="X27" s="32">
        <f t="shared" si="0"/>
        <v>0</v>
      </c>
      <c r="Y27" s="32">
        <f t="shared" si="0"/>
        <v>0</v>
      </c>
    </row>
    <row r="28" spans="4:25" ht="15" customHeight="1">
      <c r="D28" s="30"/>
      <c r="G28" s="33"/>
      <c r="H28" s="33"/>
      <c r="I28" s="33"/>
      <c r="J28" s="33"/>
      <c r="K28" s="33"/>
      <c r="T28" s="20" t="s">
        <v>233</v>
      </c>
      <c r="U28" s="32">
        <f t="shared" si="0"/>
        <v>0</v>
      </c>
      <c r="V28" s="32">
        <f t="shared" si="0"/>
        <v>0</v>
      </c>
      <c r="W28" s="32">
        <f t="shared" si="0"/>
        <v>0</v>
      </c>
      <c r="X28" s="32">
        <f t="shared" si="0"/>
        <v>0</v>
      </c>
      <c r="Y28" s="32">
        <f t="shared" si="0"/>
        <v>0</v>
      </c>
    </row>
    <row r="29" spans="4:25" ht="15" customHeight="1">
      <c r="D29" s="30"/>
      <c r="G29" s="33"/>
      <c r="H29" s="33"/>
      <c r="I29" s="33"/>
      <c r="J29" s="33"/>
      <c r="K29" s="33"/>
      <c r="T29" s="20" t="s">
        <v>234</v>
      </c>
      <c r="U29" s="32">
        <f t="shared" si="0"/>
        <v>0</v>
      </c>
      <c r="V29" s="32">
        <f t="shared" si="0"/>
        <v>0</v>
      </c>
      <c r="W29" s="32">
        <f t="shared" si="0"/>
        <v>0</v>
      </c>
      <c r="X29" s="32">
        <f t="shared" si="0"/>
        <v>0</v>
      </c>
      <c r="Y29" s="32">
        <f t="shared" si="0"/>
        <v>0</v>
      </c>
    </row>
    <row r="30" spans="4:25" ht="15" customHeight="1">
      <c r="D30" s="30"/>
      <c r="G30" s="33"/>
      <c r="H30" s="30"/>
      <c r="I30" s="30"/>
      <c r="J30" s="30"/>
      <c r="K30" s="30"/>
      <c r="T30" s="20" t="s">
        <v>235</v>
      </c>
      <c r="U30" s="32">
        <f t="shared" si="0"/>
        <v>0</v>
      </c>
      <c r="V30" s="32">
        <f t="shared" si="0"/>
        <v>0</v>
      </c>
      <c r="W30" s="32">
        <f t="shared" si="0"/>
        <v>0</v>
      </c>
      <c r="X30" s="32">
        <f t="shared" si="0"/>
        <v>0</v>
      </c>
      <c r="Y30" s="32">
        <f t="shared" si="0"/>
        <v>0</v>
      </c>
    </row>
    <row r="31" spans="3:25" ht="15" customHeight="1">
      <c r="C31" s="34"/>
      <c r="D31" s="30"/>
      <c r="G31" s="33"/>
      <c r="H31" s="30"/>
      <c r="I31" s="30"/>
      <c r="J31" s="30"/>
      <c r="K31" s="30"/>
      <c r="T31" s="20" t="s">
        <v>165</v>
      </c>
      <c r="U31" s="32">
        <f>SUM(U10:U30)</f>
        <v>0</v>
      </c>
      <c r="V31" s="32">
        <f>SUM(V10:V30)</f>
        <v>-130681.72843258164</v>
      </c>
      <c r="W31" s="32">
        <f>SUM(W10:W30)</f>
        <v>-164436.60737947957</v>
      </c>
      <c r="X31" s="32">
        <f>SUM(X10:X30)</f>
        <v>-164466.60737947957</v>
      </c>
      <c r="Y31" s="32">
        <f>SUM(Y10:Y30)</f>
        <v>-164466.60737947957</v>
      </c>
    </row>
    <row r="32" spans="4:25" ht="15" customHeight="1">
      <c r="D32" s="30"/>
      <c r="G32" s="33"/>
      <c r="H32" s="30"/>
      <c r="I32" s="30"/>
      <c r="J32" s="30"/>
      <c r="K32" s="30"/>
      <c r="T32" s="36" t="s">
        <v>166</v>
      </c>
      <c r="U32" s="37" t="b">
        <f>ABS(U31-(G73-$D73))&lt;0.5</f>
        <v>1</v>
      </c>
      <c r="V32" s="37" t="b">
        <f>ABS(V31-(H73-$D73))&lt;0.5</f>
        <v>1</v>
      </c>
      <c r="W32" s="37" t="b">
        <f>ABS(W31-(I73-$D73))&lt;0.5</f>
        <v>1</v>
      </c>
      <c r="X32" s="37" t="b">
        <f>ABS(X31-(J73-$D73))&lt;0.5</f>
        <v>1</v>
      </c>
      <c r="Y32" s="37" t="b">
        <f>ABS(Y31-(K73-$D73))&lt;0.5</f>
        <v>1</v>
      </c>
    </row>
    <row r="33" spans="4:11" ht="15" customHeight="1">
      <c r="D33" s="30"/>
      <c r="G33" s="33"/>
      <c r="H33" s="30"/>
      <c r="I33" s="30"/>
      <c r="J33" s="30"/>
      <c r="K33" s="30"/>
    </row>
    <row r="34" spans="4:21" ht="15">
      <c r="D34" s="30"/>
      <c r="G34" s="33"/>
      <c r="H34" s="30"/>
      <c r="I34" s="33"/>
      <c r="J34" s="33"/>
      <c r="K34" s="33"/>
      <c r="U34" s="38"/>
    </row>
    <row r="35" spans="4:11" ht="15">
      <c r="D35" s="30"/>
      <c r="G35" s="33"/>
      <c r="H35" s="30"/>
      <c r="I35" s="33"/>
      <c r="J35" s="33"/>
      <c r="K35" s="33"/>
    </row>
    <row r="36" spans="4:21" ht="15">
      <c r="D36" s="30"/>
      <c r="G36" s="39"/>
      <c r="H36" s="39"/>
      <c r="I36" s="39"/>
      <c r="J36" s="39"/>
      <c r="K36" s="39"/>
      <c r="L36" s="20"/>
      <c r="U36" s="30"/>
    </row>
    <row r="37" spans="1:22" ht="15" customHeight="1">
      <c r="A37" s="23" t="s">
        <v>89</v>
      </c>
      <c r="B37" s="23"/>
      <c r="G37" s="39"/>
      <c r="H37" s="39"/>
      <c r="I37" s="39"/>
      <c r="J37" s="39"/>
      <c r="K37" s="39"/>
      <c r="L37" s="20"/>
      <c r="U37" s="38"/>
      <c r="V37" s="38"/>
    </row>
    <row r="38" spans="1:22" ht="15" customHeight="1">
      <c r="A38" s="20" t="str">
        <f>'Authorized Rev Req'!A53</f>
        <v>AB 32: Cap &amp; Trade/GHG</v>
      </c>
      <c r="B38" s="23"/>
      <c r="C38" s="14" t="str">
        <f>'Authorized Rev Req'!B53</f>
        <v>D.15-10-032/D.18-03-017/SB 1477</v>
      </c>
      <c r="D38" s="30">
        <f>'Authorized Rev Req'!C53</f>
        <v>-269226.79173165432</v>
      </c>
      <c r="E38" s="20" t="str">
        <f>'Authorized Rev Req'!D53</f>
        <v>100% Residential</v>
      </c>
      <c r="F38" s="20" t="s">
        <v>92</v>
      </c>
      <c r="G38" s="30">
        <f>$D38</f>
        <v>-269226.79173165432</v>
      </c>
      <c r="H38" s="30">
        <f>G38</f>
        <v>-269226.79173165432</v>
      </c>
      <c r="I38" s="30">
        <f t="shared" si="5" ref="I38:K43">H38</f>
        <v>-269226.79173165432</v>
      </c>
      <c r="J38" s="30">
        <f t="shared" si="5"/>
        <v>-269226.79173165432</v>
      </c>
      <c r="K38" s="30">
        <f t="shared" si="5"/>
        <v>-269226.79173165432</v>
      </c>
      <c r="L38" s="22" t="s">
        <v>155</v>
      </c>
      <c r="M38" s="20" t="s">
        <v>167</v>
      </c>
      <c r="U38" s="38"/>
      <c r="V38" s="38"/>
    </row>
    <row r="39" spans="1:12" ht="15" customHeight="1">
      <c r="A39" s="20" t="str">
        <f>'Authorized Rev Req'!A54</f>
        <v>GHG Operational Costs</v>
      </c>
      <c r="B39" s="23"/>
      <c r="C39" s="14" t="str">
        <f>'Authorized Rev Req'!B54</f>
        <v>D.15-10-032/D.18-03-017</v>
      </c>
      <c r="D39" s="30">
        <f>'Authorized Rev Req'!C54</f>
        <v>25558.369931017496</v>
      </c>
      <c r="E39" s="20" t="str">
        <f>'Authorized Rev Req'!D54</f>
        <v>ECPT </v>
      </c>
      <c r="F39" s="20" t="s">
        <v>160</v>
      </c>
      <c r="G39" s="30">
        <f t="shared" si="6" ref="G39:G49">$D39</f>
        <v>25558.369931017496</v>
      </c>
      <c r="H39" s="30">
        <f t="shared" si="7" ref="H39:I43">G39</f>
        <v>25558.369931017496</v>
      </c>
      <c r="I39" s="30">
        <f t="shared" si="7"/>
        <v>25558.369931017496</v>
      </c>
      <c r="J39" s="30">
        <f t="shared" si="5"/>
        <v>25558.369931017496</v>
      </c>
      <c r="K39" s="30">
        <f t="shared" si="5"/>
        <v>25558.369931017496</v>
      </c>
      <c r="L39" s="22" t="s">
        <v>155</v>
      </c>
    </row>
    <row r="40" spans="1:12" ht="15" customHeight="1">
      <c r="A40" s="20" t="str">
        <f>'Authorized Rev Req'!A55</f>
        <v>GHG Compliance Costs</v>
      </c>
      <c r="B40" s="23"/>
      <c r="C40" s="14" t="str">
        <f>'Authorized Rev Req'!B55</f>
        <v>D.15-10-032/D.18-03-017</v>
      </c>
      <c r="D40" s="30">
        <f>'Authorized Rev Req'!C55</f>
        <v>369860.15722839092</v>
      </c>
      <c r="E40" s="20" t="str">
        <f>'Authorized Rev Req'!D55</f>
        <v>ECPT (excludes Covered Entities 3 yr avg vol)</v>
      </c>
      <c r="F40" s="20" t="s">
        <v>97</v>
      </c>
      <c r="G40" s="30">
        <f t="shared" si="6"/>
        <v>369860.15722839092</v>
      </c>
      <c r="H40" s="30">
        <f t="shared" si="7"/>
        <v>369860.15722839092</v>
      </c>
      <c r="I40" s="30">
        <f t="shared" si="7"/>
        <v>369860.15722839092</v>
      </c>
      <c r="J40" s="30">
        <f t="shared" si="5"/>
        <v>369860.15722839092</v>
      </c>
      <c r="K40" s="30">
        <f t="shared" si="5"/>
        <v>369860.15722839092</v>
      </c>
      <c r="L40" s="22" t="s">
        <v>155</v>
      </c>
    </row>
    <row r="41" spans="1:22" ht="15" customHeight="1">
      <c r="A41" s="20" t="str">
        <f>'Authorized Rev Req'!A56</f>
        <v>CPUC Fee</v>
      </c>
      <c r="C41" s="14" t="str">
        <f>'Authorized Rev Req'!B56</f>
        <v>Preliminary Statement O</v>
      </c>
      <c r="D41" s="30">
        <f>'Authorized Rev Req'!C56</f>
        <v>29099.661277706411</v>
      </c>
      <c r="E41" s="20" t="str">
        <f>'Authorized Rev Req'!D56</f>
        <v>ECPT (reduced EG volumes; excludes WHSL)</v>
      </c>
      <c r="F41" s="20" t="s">
        <v>168</v>
      </c>
      <c r="G41" s="30">
        <f t="shared" si="6"/>
        <v>29099.661277706411</v>
      </c>
      <c r="H41" s="30">
        <f t="shared" si="7"/>
        <v>29099.661277706411</v>
      </c>
      <c r="I41" s="30">
        <f t="shared" si="7"/>
        <v>29099.661277706411</v>
      </c>
      <c r="J41" s="30">
        <f t="shared" si="5"/>
        <v>29099.661277706411</v>
      </c>
      <c r="K41" s="30">
        <f t="shared" si="5"/>
        <v>29099.661277706411</v>
      </c>
      <c r="L41" s="22" t="s">
        <v>155</v>
      </c>
      <c r="T41" s="14"/>
      <c r="U41" s="40"/>
      <c r="V41" s="32"/>
    </row>
    <row r="42" spans="1:22" ht="15" customHeight="1">
      <c r="A42" s="20" t="str">
        <f>'Authorized Rev Req'!A57</f>
        <v>SGIP</v>
      </c>
      <c r="B42" s="23"/>
      <c r="C42" s="14" t="str">
        <f>'Authorized Rev Req'!B57</f>
        <v>SB 700/D.17-04-017</v>
      </c>
      <c r="D42" s="30">
        <f>'Authorized Rev Req'!C57</f>
        <v>12990.138000000001</v>
      </c>
      <c r="E42" s="20" t="str">
        <f>'Authorized Rev Req'!D57</f>
        <v>Direct Benefits - 3 year average</v>
      </c>
      <c r="F42" s="20" t="s">
        <v>169</v>
      </c>
      <c r="G42" s="30">
        <f t="shared" si="6"/>
        <v>12990.138000000001</v>
      </c>
      <c r="H42" s="30">
        <f t="shared" si="7"/>
        <v>12990.138000000001</v>
      </c>
      <c r="I42" s="30">
        <f t="shared" si="7"/>
        <v>12990.138000000001</v>
      </c>
      <c r="J42" s="30">
        <f t="shared" si="5"/>
        <v>12990.138000000001</v>
      </c>
      <c r="K42" s="30">
        <f t="shared" si="5"/>
        <v>12990.138000000001</v>
      </c>
      <c r="L42" s="22" t="s">
        <v>155</v>
      </c>
      <c r="U42" s="40"/>
      <c r="V42" s="32"/>
    </row>
    <row r="43" spans="1:22" ht="15" customHeight="1">
      <c r="A43" s="20" t="str">
        <f>'Authorized Rev Req'!A60</f>
        <v>Energy Efficiency </v>
      </c>
      <c r="C43" s="14" t="str">
        <f>'Authorized Rev Req'!B60</f>
        <v>D.18-05-041/D.15-10-028</v>
      </c>
      <c r="D43" s="30">
        <f>'Authorized Rev Req'!C60</f>
        <v>83628.680440000011</v>
      </c>
      <c r="E43" s="20" t="str">
        <f>'Authorized Rev Req'!D60</f>
        <v>Direct Allocation Method</v>
      </c>
      <c r="F43" s="20" t="s">
        <v>170</v>
      </c>
      <c r="G43" s="30">
        <f t="shared" si="6"/>
        <v>83628.680440000011</v>
      </c>
      <c r="H43" s="30">
        <f t="shared" si="7"/>
        <v>83628.680440000011</v>
      </c>
      <c r="I43" s="30">
        <f t="shared" si="7"/>
        <v>83628.680440000011</v>
      </c>
      <c r="J43" s="30">
        <f t="shared" si="5"/>
        <v>83628.680440000011</v>
      </c>
      <c r="K43" s="30">
        <f t="shared" si="5"/>
        <v>83628.680440000011</v>
      </c>
      <c r="L43" s="22" t="s">
        <v>155</v>
      </c>
      <c r="U43" s="40"/>
      <c r="V43" s="32"/>
    </row>
    <row r="44" spans="1:22" ht="15" customHeight="1">
      <c r="A44" s="20" t="str">
        <f>'Authorized Rev Req'!A61</f>
        <v>Energy Savings Assistance Program (ESA)</v>
      </c>
      <c r="C44" s="14" t="str">
        <f>'Authorized Rev Req'!B61</f>
        <v>D.21-06-015/D.20-12-005</v>
      </c>
      <c r="D44" s="30">
        <f>'Authorized Rev Req'!C61</f>
        <v>80948.739669999995</v>
      </c>
      <c r="E44" s="20" t="str">
        <f>'Authorized Rev Req'!D61</f>
        <v>Direct Allocation Method 100% Residential</v>
      </c>
      <c r="F44" s="20" t="s">
        <v>171</v>
      </c>
      <c r="G44" s="30">
        <f>D44</f>
        <v>80948.739669999995</v>
      </c>
      <c r="H44" s="30">
        <v>81670</v>
      </c>
      <c r="I44" s="30">
        <v>81270.000000000015</v>
      </c>
      <c r="J44" s="30">
        <v>81170</v>
      </c>
      <c r="K44" s="30">
        <v>81170</v>
      </c>
      <c r="L44" s="22" t="s">
        <v>155</v>
      </c>
      <c r="M44" s="20" t="s">
        <v>172</v>
      </c>
      <c r="U44" s="40"/>
      <c r="V44" s="32"/>
    </row>
    <row r="45" spans="1:22" ht="15" customHeight="1">
      <c r="A45" s="20" t="str">
        <f>'Authorized Rev Req'!A62</f>
        <v>Research Development and Demonstration</v>
      </c>
      <c r="C45" s="14" t="str">
        <f>'Authorized Rev Req'!B62</f>
        <v>AL 4519-G-A</v>
      </c>
      <c r="D45" s="30">
        <f>'Authorized Rev Req'!C62</f>
        <v>10386.02</v>
      </c>
      <c r="E45" s="20" t="str">
        <f>'Authorized Rev Req'!D62</f>
        <v>ECPT </v>
      </c>
      <c r="F45" s="20" t="s">
        <v>173</v>
      </c>
      <c r="G45" s="30">
        <f t="shared" si="6"/>
        <v>10386.02</v>
      </c>
      <c r="H45" s="30">
        <f t="shared" si="8" ref="H45:K45">G45</f>
        <v>10386.02</v>
      </c>
      <c r="I45" s="30">
        <f t="shared" si="8"/>
        <v>10386.02</v>
      </c>
      <c r="J45" s="30">
        <f t="shared" si="8"/>
        <v>10386.02</v>
      </c>
      <c r="K45" s="30">
        <f t="shared" si="8"/>
        <v>10386.02</v>
      </c>
      <c r="L45" s="22" t="s">
        <v>155</v>
      </c>
      <c r="P45" s="14"/>
      <c r="U45" s="40"/>
      <c r="V45" s="32"/>
    </row>
    <row r="46" spans="1:22" ht="15" customHeight="1">
      <c r="A46" s="20" t="str">
        <f>'Authorized Rev Req'!A63</f>
        <v>CARE Administrative Expense  </v>
      </c>
      <c r="C46" s="14" t="str">
        <f>'Authorized Rev Req'!B63</f>
        <v>D.21-06-015/D.20-12-005</v>
      </c>
      <c r="D46" s="30">
        <f>'Authorized Rev Req'!C63</f>
        <v>2792.32</v>
      </c>
      <c r="E46" s="20" t="str">
        <f>'Authorized Rev Req'!D63</f>
        <v>ECPT (non-CARE)</v>
      </c>
      <c r="F46" s="20" t="s">
        <v>173</v>
      </c>
      <c r="G46" s="30">
        <f>D46</f>
        <v>2792.32</v>
      </c>
      <c r="H46" s="30">
        <v>2990</v>
      </c>
      <c r="I46" s="30">
        <v>3070.0000000000005</v>
      </c>
      <c r="J46" s="30">
        <v>3140</v>
      </c>
      <c r="K46" s="30">
        <v>3140</v>
      </c>
      <c r="L46" s="22" t="s">
        <v>155</v>
      </c>
      <c r="M46" s="20" t="s">
        <v>174</v>
      </c>
      <c r="P46" s="14"/>
      <c r="U46" s="40"/>
      <c r="V46" s="32"/>
    </row>
    <row r="47" spans="1:22" ht="15" customHeight="1">
      <c r="A47" s="20" t="str">
        <f>'Authorized Rev Req'!A64</f>
        <v>CARE Shortfall in Rates</v>
      </c>
      <c r="C47" s="14" t="str">
        <f>'Authorized Rev Req'!B64</f>
        <v>AL 4519-G-A</v>
      </c>
      <c r="D47" s="30">
        <f>'Authorized Rev Req'!C64</f>
        <v>0</v>
      </c>
      <c r="E47" s="20" t="str">
        <f>'Authorized Rev Req'!D64</f>
        <v>ECPT (excludes CARE)</v>
      </c>
      <c r="F47" s="20" t="s">
        <v>173</v>
      </c>
      <c r="G47" s="30">
        <f t="shared" si="6"/>
        <v>0</v>
      </c>
      <c r="H47" s="30">
        <f t="shared" si="9" ref="H47:K55">G47</f>
        <v>0</v>
      </c>
      <c r="I47" s="30">
        <f t="shared" si="9"/>
        <v>0</v>
      </c>
      <c r="J47" s="30">
        <f t="shared" si="9"/>
        <v>0</v>
      </c>
      <c r="K47" s="30">
        <f t="shared" si="9"/>
        <v>0</v>
      </c>
      <c r="L47" s="22" t="s">
        <v>155</v>
      </c>
      <c r="U47" s="40"/>
      <c r="V47" s="32"/>
    </row>
    <row r="48" spans="1:22" ht="15" customHeight="1">
      <c r="A48" s="20" t="str">
        <f>'Authorized Rev Req'!A65</f>
        <v>BOE/CPUC Gas Surcharge Administration Costs</v>
      </c>
      <c r="C48" s="14" t="str">
        <f>'Authorized Rev Req'!B65</f>
        <v>AL 4519-G-A</v>
      </c>
      <c r="D48" s="30">
        <f>'Authorized Rev Req'!C65</f>
        <v>449.62799999999999</v>
      </c>
      <c r="E48" s="20" t="str">
        <f>'Authorized Rev Req'!D65</f>
        <v>ECPT </v>
      </c>
      <c r="F48" s="20" t="s">
        <v>173</v>
      </c>
      <c r="G48" s="30">
        <f t="shared" si="6"/>
        <v>449.62799999999999</v>
      </c>
      <c r="H48" s="30">
        <f t="shared" si="9"/>
        <v>449.62799999999999</v>
      </c>
      <c r="I48" s="30">
        <f t="shared" si="9"/>
        <v>449.62799999999999</v>
      </c>
      <c r="J48" s="30">
        <f t="shared" si="9"/>
        <v>449.62799999999999</v>
      </c>
      <c r="K48" s="30">
        <f t="shared" si="9"/>
        <v>449.62799999999999</v>
      </c>
      <c r="L48" s="22" t="s">
        <v>155</v>
      </c>
      <c r="U48" s="40"/>
      <c r="V48" s="32"/>
    </row>
    <row r="49" spans="1:12" ht="15" customHeight="1">
      <c r="A49" s="20" t="str">
        <f>'Authorized Rev Req'!A66</f>
        <v>Marketing, Education &amp; Outreach (ME&amp;O)</v>
      </c>
      <c r="C49" s="14" t="str">
        <f>'Authorized Rev Req'!B66</f>
        <v>D.19-01-005</v>
      </c>
      <c r="D49" s="30">
        <f>'Authorized Rev Req'!C66</f>
        <v>0</v>
      </c>
      <c r="E49" s="20" t="str">
        <f>'Authorized Rev Req'!D66</f>
        <v>ECPT</v>
      </c>
      <c r="F49" s="20" t="s">
        <v>173</v>
      </c>
      <c r="G49" s="30">
        <f t="shared" si="6"/>
        <v>0</v>
      </c>
      <c r="H49" s="30">
        <f t="shared" si="9"/>
        <v>0</v>
      </c>
      <c r="I49" s="30">
        <f t="shared" si="9"/>
        <v>0</v>
      </c>
      <c r="J49" s="30">
        <f t="shared" si="9"/>
        <v>0</v>
      </c>
      <c r="K49" s="30">
        <f t="shared" si="9"/>
        <v>0</v>
      </c>
      <c r="L49" s="22" t="s">
        <v>155</v>
      </c>
    </row>
    <row r="50" spans="1:13" ht="15" customHeight="1">
      <c r="A50" s="20" t="str">
        <f>'Authorized Rev Req'!A71</f>
        <v>Core Capacity</v>
      </c>
      <c r="C50" s="14" t="str">
        <f>'Authorized Rev Req'!B71</f>
        <v>D.19-09-025/Other</v>
      </c>
      <c r="D50" s="30">
        <f>'Authorized Rev Req'!C71</f>
        <v>271723.21125443745</v>
      </c>
      <c r="E50" s="20" t="str">
        <f>'Authorized Rev Req'!D71</f>
        <v>Unadjusted Average Year January</v>
      </c>
      <c r="F50" s="20" t="s">
        <v>175</v>
      </c>
      <c r="G50" s="30">
        <f>D50</f>
        <v>271723.21125443745</v>
      </c>
      <c r="H50" s="30">
        <f>G50</f>
        <v>271723.21125443745</v>
      </c>
      <c r="I50" s="30">
        <f>H50</f>
        <v>271723.21125443745</v>
      </c>
      <c r="J50" s="30">
        <f t="shared" si="9"/>
        <v>271723.21125443745</v>
      </c>
      <c r="K50" s="30">
        <f t="shared" si="9"/>
        <v>271723.21125443745</v>
      </c>
      <c r="L50" s="22" t="s">
        <v>155</v>
      </c>
      <c r="M50" s="20" t="s">
        <v>176</v>
      </c>
    </row>
    <row r="51" spans="1:12" ht="15" customHeight="1">
      <c r="A51" s="20" t="s">
        <v>177</v>
      </c>
      <c r="C51" s="14" t="str">
        <f>'Authorized Rev Req'!B71</f>
        <v>D.19-09-025/Other</v>
      </c>
      <c r="D51" s="30">
        <v>245109.08125958475</v>
      </c>
      <c r="E51" s="20" t="str">
        <f>'Authorized Rev Req'!D71</f>
        <v>Unadjusted Average Year January</v>
      </c>
      <c r="F51" s="20" t="s">
        <v>178</v>
      </c>
      <c r="G51" s="30">
        <f>D51</f>
        <v>245109.08125958475</v>
      </c>
      <c r="H51" s="30">
        <f>G51</f>
        <v>245109.08125958475</v>
      </c>
      <c r="I51" s="30">
        <f t="shared" si="10" ref="I51:I52">H51</f>
        <v>245109.08125958475</v>
      </c>
      <c r="J51" s="30">
        <f t="shared" si="9"/>
        <v>245109.08125958475</v>
      </c>
      <c r="K51" s="30">
        <f t="shared" si="9"/>
        <v>245109.08125958475</v>
      </c>
      <c r="L51" s="22" t="s">
        <v>155</v>
      </c>
    </row>
    <row r="52" spans="1:16" ht="15" customHeight="1">
      <c r="A52" s="20" t="s">
        <v>179</v>
      </c>
      <c r="C52" s="14" t="str">
        <f>'Authorized Rev Req'!B72</f>
        <v>D. 97-10-065</v>
      </c>
      <c r="D52" s="30">
        <f>'Authorized Rev Req'!C72-D51</f>
        <v>801585.00970100251</v>
      </c>
      <c r="E52" s="20" t="str">
        <f>'Authorized Rev Req'!D72</f>
        <v>Core - ECPT</v>
      </c>
      <c r="F52" s="20" t="s">
        <v>178</v>
      </c>
      <c r="G52" s="30">
        <f>D52</f>
        <v>801585.00970100251</v>
      </c>
      <c r="H52" s="30">
        <f>G52</f>
        <v>801585.00970100251</v>
      </c>
      <c r="I52" s="30">
        <f t="shared" si="10"/>
        <v>801585.00970100251</v>
      </c>
      <c r="J52" s="30">
        <f t="shared" si="9"/>
        <v>801585.00970100251</v>
      </c>
      <c r="K52" s="30">
        <f t="shared" si="9"/>
        <v>801585.00970100251</v>
      </c>
      <c r="L52" s="22" t="s">
        <v>155</v>
      </c>
      <c r="M52" s="14"/>
      <c r="P52" s="14"/>
    </row>
    <row r="53" spans="1:13" ht="15">
      <c r="A53" s="20" t="str">
        <f>'Authorized Rev Req'!A73</f>
        <v>Core Storage</v>
      </c>
      <c r="C53" s="14" t="str">
        <f>'Authorized Rev Req'!B73</f>
        <v>D. 19-09-025</v>
      </c>
      <c r="D53" s="30">
        <f>'Authorized Rev Req'!C73</f>
        <v>74376.870726632304</v>
      </c>
      <c r="E53" s="20" t="str">
        <f>'Authorized Rev Req'!D73</f>
        <v>Unadjusted Cold Year Winter Season</v>
      </c>
      <c r="F53" s="20" t="s">
        <v>180</v>
      </c>
      <c r="G53" s="30">
        <f>D53</f>
        <v>74376.870726632304</v>
      </c>
      <c r="H53" s="30">
        <f>G53</f>
        <v>74376.870726632304</v>
      </c>
      <c r="I53" s="30">
        <f>H53</f>
        <v>74376.870726632304</v>
      </c>
      <c r="J53" s="30">
        <f t="shared" si="9"/>
        <v>74376.870726632304</v>
      </c>
      <c r="K53" s="30">
        <f t="shared" si="9"/>
        <v>74376.870726632304</v>
      </c>
      <c r="L53" s="22" t="s">
        <v>155</v>
      </c>
      <c r="M53" s="20" t="s">
        <v>161</v>
      </c>
    </row>
    <row r="54" spans="1:13" ht="15">
      <c r="A54" s="20" t="str">
        <f>'Authorized Rev Req'!A74</f>
        <v>Core Brokerage Fee</v>
      </c>
      <c r="C54" s="14" t="str">
        <f>'Authorized Rev Req'!B74</f>
        <v>GCAP D.19-10-036</v>
      </c>
      <c r="D54" s="30">
        <f>'Authorized Rev Req'!C74</f>
        <v>5332.41159785332</v>
      </c>
      <c r="E54" s="20" t="str">
        <f>'Authorized Rev Req'!D74</f>
        <v>ECPT (Core only)</v>
      </c>
      <c r="F54" s="20" t="s">
        <v>178</v>
      </c>
      <c r="G54" s="30">
        <f>$D54</f>
        <v>5332.41159785332</v>
      </c>
      <c r="H54" s="30">
        <f>G54</f>
        <v>5332.41159785332</v>
      </c>
      <c r="I54" s="30">
        <f t="shared" si="11" ref="I54:I55">H54</f>
        <v>5332.41159785332</v>
      </c>
      <c r="J54" s="30">
        <f t="shared" si="9"/>
        <v>5332.41159785332</v>
      </c>
      <c r="K54" s="30">
        <f t="shared" si="9"/>
        <v>5332.41159785332</v>
      </c>
      <c r="L54" s="22" t="s">
        <v>155</v>
      </c>
      <c r="M54" s="14"/>
    </row>
    <row r="55" spans="1:13" ht="15">
      <c r="A55" s="20" t="str">
        <f>'Authorized Rev Req'!A75</f>
        <v>Core Brokerage Fee Credit</v>
      </c>
      <c r="C55" s="14" t="str">
        <f>'Authorized Rev Req'!B75</f>
        <v>GCAP D.19-10-036</v>
      </c>
      <c r="D55" s="30">
        <f>'Authorized Rev Req'!C75</f>
        <v>-5332.41159785332</v>
      </c>
      <c r="E55" s="20" t="str">
        <f>'Authorized Rev Req'!D75</f>
        <v>ECPT (Core only)</v>
      </c>
      <c r="F55" s="20" t="s">
        <v>56</v>
      </c>
      <c r="G55" s="30">
        <f>D55</f>
        <v>-5332.41159785332</v>
      </c>
      <c r="H55" s="30">
        <f>G55</f>
        <v>-5332.41159785332</v>
      </c>
      <c r="I55" s="30">
        <f t="shared" si="11"/>
        <v>-5332.41159785332</v>
      </c>
      <c r="J55" s="30">
        <f t="shared" si="9"/>
        <v>-5332.41159785332</v>
      </c>
      <c r="K55" s="30">
        <f t="shared" si="9"/>
        <v>-5332.41159785332</v>
      </c>
      <c r="L55" s="22" t="s">
        <v>155</v>
      </c>
      <c r="M55" s="14"/>
    </row>
    <row r="56" spans="3:11" ht="15">
      <c r="C56" s="34" t="s">
        <v>181</v>
      </c>
      <c r="D56" s="30"/>
      <c r="G56" s="33"/>
      <c r="H56" s="33"/>
      <c r="I56" s="33"/>
      <c r="J56" s="33"/>
      <c r="K56" s="33"/>
    </row>
    <row r="57" spans="3:13" ht="15">
      <c r="C57" s="22"/>
      <c r="D57" s="30"/>
      <c r="G57" s="33"/>
      <c r="H57" s="33"/>
      <c r="I57" s="33"/>
      <c r="J57" s="33"/>
      <c r="K57" s="33"/>
      <c r="M57" s="14"/>
    </row>
    <row r="58" spans="3:13" ht="15">
      <c r="C58" s="22"/>
      <c r="D58" s="30"/>
      <c r="G58" s="33"/>
      <c r="H58" s="33"/>
      <c r="I58" s="33"/>
      <c r="J58" s="33"/>
      <c r="K58" s="33"/>
      <c r="M58" s="14"/>
    </row>
    <row r="59" spans="1:13" ht="15">
      <c r="A59" s="14"/>
      <c r="C59" s="14"/>
      <c r="D59" s="39"/>
      <c r="G59" s="39"/>
      <c r="H59" s="38"/>
      <c r="I59" s="39"/>
      <c r="J59" s="39"/>
      <c r="K59" s="39"/>
      <c r="M59" s="14"/>
    </row>
    <row r="60" spans="1:13" ht="15">
      <c r="A60" s="41" t="s">
        <v>182</v>
      </c>
      <c r="C60" s="14"/>
      <c r="D60" s="39"/>
      <c r="G60" s="39"/>
      <c r="H60" s="38"/>
      <c r="I60" s="39"/>
      <c r="J60" s="39"/>
      <c r="K60" s="39"/>
      <c r="M60" s="14"/>
    </row>
    <row r="61" spans="1:14" ht="15">
      <c r="A61" s="14" t="s">
        <v>11</v>
      </c>
      <c r="C61" s="14"/>
      <c r="D61" s="30">
        <f>'Authorized Rev Req'!C22+'Authorized Rev Req'!C26+'Authorized Rev Req'!C40+'Authorized Rev Req'!C41+'Authorized Rev Req'!C42+'Authorized Rev Req'!C43+'Authorized Rev Req'!C44+'Authorized Rev Req'!C58</f>
        <v>245999.40287623694</v>
      </c>
      <c r="F61" s="20" t="s">
        <v>11</v>
      </c>
      <c r="G61" s="33">
        <f>D61</f>
        <v>245999.40287623694</v>
      </c>
      <c r="H61" s="33">
        <f>G61</f>
        <v>245999.40287623694</v>
      </c>
      <c r="I61" s="33">
        <f t="shared" si="12" ref="I61:K66">H61</f>
        <v>245999.40287623694</v>
      </c>
      <c r="J61" s="33">
        <f t="shared" si="12"/>
        <v>245999.40287623694</v>
      </c>
      <c r="K61" s="33">
        <f t="shared" si="12"/>
        <v>245999.40287623694</v>
      </c>
      <c r="L61" s="22" t="s">
        <v>155</v>
      </c>
      <c r="N61" s="22"/>
    </row>
    <row r="62" spans="1:14" ht="15">
      <c r="A62" s="14" t="s">
        <v>26</v>
      </c>
      <c r="C62" s="14"/>
      <c r="D62" s="30">
        <f>'Authorized Rev Req'!C20+'Authorized Rev Req'!C21+'Authorized Rev Req'!C23+'Authorized Rev Req'!C24+'Authorized Rev Req'!C25+'Authorized Rev Req'!C27+'Authorized Rev Req'!C28+'Authorized Rev Req'!C29+'Authorized Rev Req'!C30+'Authorized Rev Req'!C31+'Authorized Rev Req'!C32+'Authorized Rev Req'!C36+'Authorized Rev Req'!C37+'Authorized Rev Req'!C38+'Authorized Rev Req'!C39+'Authorized Rev Req'!C45+'Authorized Rev Req'!C46+'Authorized Rev Req'!C49</f>
        <v>170406.99593952365</v>
      </c>
      <c r="E62" s="14"/>
      <c r="F62" s="20" t="s">
        <v>160</v>
      </c>
      <c r="G62" s="33">
        <f t="shared" si="13" ref="G62:G66">D62</f>
        <v>170406.99593952365</v>
      </c>
      <c r="H62" s="33">
        <f t="shared" si="14" ref="H62:I66">G62</f>
        <v>170406.99593952365</v>
      </c>
      <c r="I62" s="33">
        <f t="shared" si="14"/>
        <v>170406.99593952365</v>
      </c>
      <c r="J62" s="33">
        <f t="shared" si="12"/>
        <v>170406.99593952365</v>
      </c>
      <c r="K62" s="33">
        <f t="shared" si="12"/>
        <v>170406.99593952365</v>
      </c>
      <c r="L62" s="22" t="s">
        <v>155</v>
      </c>
      <c r="N62" s="22"/>
    </row>
    <row r="63" spans="1:14" ht="15">
      <c r="A63" s="14" t="s">
        <v>183</v>
      </c>
      <c r="C63" s="14"/>
      <c r="D63" s="30">
        <f>'Authorized Rev Req'!C67+'Authorized Rev Req'!C68+'Authorized Rev Req'!C69+'Authorized Rev Req'!C70+'Authorized Rev Req'!C59</f>
        <v>28010.929214248285</v>
      </c>
      <c r="E63" s="14"/>
      <c r="F63" s="20" t="s">
        <v>173</v>
      </c>
      <c r="G63" s="33">
        <f t="shared" si="13"/>
        <v>28010.929214248285</v>
      </c>
      <c r="H63" s="33">
        <f t="shared" si="14"/>
        <v>28010.929214248285</v>
      </c>
      <c r="I63" s="33">
        <f t="shared" si="14"/>
        <v>28010.929214248285</v>
      </c>
      <c r="J63" s="33">
        <f t="shared" si="12"/>
        <v>28010.929214248285</v>
      </c>
      <c r="K63" s="33">
        <f t="shared" si="12"/>
        <v>28010.929214248285</v>
      </c>
      <c r="L63" s="22" t="s">
        <v>155</v>
      </c>
      <c r="N63" s="22"/>
    </row>
    <row r="64" spans="1:14" ht="15">
      <c r="A64" s="20" t="s">
        <v>55</v>
      </c>
      <c r="C64" s="14"/>
      <c r="D64" s="30">
        <f>'Authorized Rev Req'!C33</f>
        <v>25177.24247323885</v>
      </c>
      <c r="E64" s="14"/>
      <c r="F64" s="20" t="s">
        <v>56</v>
      </c>
      <c r="G64" s="33">
        <f t="shared" si="13"/>
        <v>25177.24247323885</v>
      </c>
      <c r="H64" s="33">
        <f t="shared" si="14"/>
        <v>25177.24247323885</v>
      </c>
      <c r="I64" s="33">
        <f t="shared" si="14"/>
        <v>25177.24247323885</v>
      </c>
      <c r="J64" s="33">
        <f t="shared" si="12"/>
        <v>25177.24247323885</v>
      </c>
      <c r="K64" s="33">
        <f t="shared" si="12"/>
        <v>25177.24247323885</v>
      </c>
      <c r="L64" s="22" t="s">
        <v>155</v>
      </c>
      <c r="N64" s="22"/>
    </row>
    <row r="65" spans="1:14" ht="15">
      <c r="A65" s="20" t="s">
        <v>57</v>
      </c>
      <c r="C65" s="14"/>
      <c r="D65" s="30">
        <f>'Authorized Rev Req'!C34</f>
        <v>5986.94278812019</v>
      </c>
      <c r="E65" s="14"/>
      <c r="F65" s="20" t="s">
        <v>160</v>
      </c>
      <c r="G65" s="33">
        <f t="shared" si="13"/>
        <v>5986.94278812019</v>
      </c>
      <c r="H65" s="33">
        <f t="shared" si="14"/>
        <v>5986.94278812019</v>
      </c>
      <c r="I65" s="33">
        <f t="shared" si="14"/>
        <v>5986.94278812019</v>
      </c>
      <c r="J65" s="33">
        <f t="shared" si="12"/>
        <v>5986.94278812019</v>
      </c>
      <c r="K65" s="33">
        <f t="shared" si="12"/>
        <v>5986.94278812019</v>
      </c>
      <c r="L65" s="22" t="s">
        <v>155</v>
      </c>
      <c r="N65" s="22"/>
    </row>
    <row r="66" spans="1:14" ht="15">
      <c r="A66" s="20" t="s">
        <v>59</v>
      </c>
      <c r="C66" s="30"/>
      <c r="D66" s="30">
        <f>'Authorized Rev Req'!C35</f>
        <v>6148.885016096192</v>
      </c>
      <c r="E66" s="14"/>
      <c r="F66" s="20" t="s">
        <v>159</v>
      </c>
      <c r="G66" s="33">
        <f t="shared" si="13"/>
        <v>6148.885016096192</v>
      </c>
      <c r="H66" s="33">
        <f t="shared" si="14"/>
        <v>6148.885016096192</v>
      </c>
      <c r="I66" s="33">
        <f t="shared" si="14"/>
        <v>6148.885016096192</v>
      </c>
      <c r="J66" s="33">
        <f t="shared" si="12"/>
        <v>6148.885016096192</v>
      </c>
      <c r="K66" s="33">
        <f t="shared" si="12"/>
        <v>6148.885016096192</v>
      </c>
      <c r="L66" s="22" t="s">
        <v>155</v>
      </c>
      <c r="N66" s="22"/>
    </row>
    <row r="67" spans="1:14" ht="15">
      <c r="A67" s="14"/>
      <c r="C67" s="30"/>
      <c r="D67" s="30"/>
      <c r="E67" s="14"/>
      <c r="G67" s="33"/>
      <c r="H67" s="33"/>
      <c r="I67" s="33"/>
      <c r="J67" s="33"/>
      <c r="K67" s="33"/>
      <c r="N67" s="22"/>
    </row>
    <row r="68" spans="1:14" ht="15">
      <c r="A68" s="14"/>
      <c r="C68" s="14"/>
      <c r="D68" s="33"/>
      <c r="G68" s="39"/>
      <c r="H68" s="38"/>
      <c r="I68" s="39"/>
      <c r="J68" s="39"/>
      <c r="K68" s="39"/>
      <c r="M68" s="14"/>
      <c r="N68" s="22"/>
    </row>
    <row r="69" spans="1:14" ht="15">
      <c r="A69" s="23"/>
      <c r="D69" s="33"/>
      <c r="G69" s="39"/>
      <c r="H69" s="39"/>
      <c r="I69" s="39"/>
      <c r="J69" s="39"/>
      <c r="K69" s="39"/>
      <c r="M69" s="14"/>
      <c r="N69" s="22"/>
    </row>
    <row r="70" spans="4:14" ht="15">
      <c r="D70" s="30"/>
      <c r="G70" s="33"/>
      <c r="H70" s="33"/>
      <c r="I70" s="33"/>
      <c r="J70" s="33"/>
      <c r="K70" s="33"/>
      <c r="M70" s="14"/>
      <c r="N70" s="22"/>
    </row>
    <row r="71" spans="1:14" ht="15">
      <c r="A71" s="14"/>
      <c r="D71" s="30"/>
      <c r="G71" s="33"/>
      <c r="H71" s="33"/>
      <c r="I71" s="33"/>
      <c r="J71" s="33"/>
      <c r="K71" s="33"/>
      <c r="N71" s="22"/>
    </row>
    <row r="72" spans="4:14" ht="15">
      <c r="D72" s="33"/>
      <c r="N72" s="22"/>
    </row>
    <row r="73" spans="1:14" ht="15.75" thickBot="1">
      <c r="A73" s="23" t="s">
        <v>184</v>
      </c>
      <c r="D73" s="42">
        <f>SUM(D10:D71)</f>
        <v>5934851.7401472628</v>
      </c>
      <c r="G73" s="42">
        <f>SUM(G10:G71)</f>
        <v>5934851.7401472628</v>
      </c>
      <c r="H73" s="42">
        <f>SUM(H10:H71)</f>
        <v>5804170.0117146801</v>
      </c>
      <c r="I73" s="42">
        <f>SUM(I10:I71)</f>
        <v>5770415.1327677816</v>
      </c>
      <c r="J73" s="42">
        <f>SUM(J10:J71)</f>
        <v>5770385.1327677816</v>
      </c>
      <c r="K73" s="42">
        <f>SUM(K10:K71)</f>
        <v>5770385.1327677816</v>
      </c>
      <c r="L73" s="20"/>
      <c r="N73" s="22"/>
    </row>
    <row r="74" spans="4:11" ht="15.75" thickTop="1">
      <c r="D74" s="38"/>
      <c r="G74" s="38"/>
      <c r="H74" s="38"/>
      <c r="I74" s="38"/>
      <c r="J74" s="38"/>
      <c r="K74" s="38"/>
    </row>
    <row r="75" spans="4:7" ht="30.75" customHeight="1">
      <c r="D75" s="38"/>
      <c r="G75" s="38"/>
    </row>
    <row r="76" spans="1:20" ht="15.75">
      <c r="A76" s="57" t="s">
        <v>185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43"/>
      <c r="T76" s="23" t="s">
        <v>186</v>
      </c>
    </row>
    <row r="77" spans="1:25" ht="75">
      <c r="A77" s="29" t="s">
        <v>3</v>
      </c>
      <c r="B77" s="29" t="s">
        <v>148</v>
      </c>
      <c r="C77" s="44" t="s">
        <v>187</v>
      </c>
      <c r="D77" s="44" t="s">
        <v>188</v>
      </c>
      <c r="E77" s="44" t="s">
        <v>189</v>
      </c>
      <c r="F77" s="28" t="s">
        <v>190</v>
      </c>
      <c r="G77" s="56" t="s">
        <v>191</v>
      </c>
      <c r="H77" s="56"/>
      <c r="I77" s="56"/>
      <c r="J77" s="56"/>
      <c r="K77" s="56"/>
      <c r="L77" s="44" t="s">
        <v>153</v>
      </c>
      <c r="M77" s="56" t="s">
        <v>192</v>
      </c>
      <c r="N77" s="56"/>
      <c r="O77" s="56"/>
      <c r="P77" s="56"/>
      <c r="Q77" s="56"/>
      <c r="R77" s="45" t="s">
        <v>193</v>
      </c>
      <c r="U77" s="29">
        <f>U9</f>
        <v>2023</v>
      </c>
      <c r="V77" s="29">
        <f t="shared" si="15" ref="V77:Y77">V9</f>
        <v>2024</v>
      </c>
      <c r="W77" s="29">
        <f t="shared" si="15"/>
        <v>2025</v>
      </c>
      <c r="X77" s="29">
        <f t="shared" si="15"/>
        <v>2026</v>
      </c>
      <c r="Y77" s="29">
        <f t="shared" si="15"/>
        <v>2027</v>
      </c>
    </row>
    <row r="78" spans="1:25" ht="15">
      <c r="A78" s="23" t="s">
        <v>8</v>
      </c>
      <c r="C78" s="46"/>
      <c r="D78" s="46"/>
      <c r="E78" s="46"/>
      <c r="F78" s="46"/>
      <c r="G78" s="20">
        <f>G$9</f>
        <v>2023</v>
      </c>
      <c r="H78" s="20">
        <f t="shared" si="16" ref="H78:K78">H$9</f>
        <v>2024</v>
      </c>
      <c r="I78" s="20">
        <f t="shared" si="16"/>
        <v>2025</v>
      </c>
      <c r="J78" s="20">
        <f t="shared" si="16"/>
        <v>2026</v>
      </c>
      <c r="K78" s="20">
        <f t="shared" si="16"/>
        <v>2027</v>
      </c>
      <c r="L78" s="20"/>
      <c r="M78" s="20">
        <f>G$9</f>
        <v>2023</v>
      </c>
      <c r="N78" s="20">
        <f t="shared" si="17" ref="N78:Q78">H$9</f>
        <v>2024</v>
      </c>
      <c r="O78" s="20">
        <f t="shared" si="17"/>
        <v>2025</v>
      </c>
      <c r="P78" s="20">
        <f t="shared" si="17"/>
        <v>2026</v>
      </c>
      <c r="Q78" s="20">
        <f t="shared" si="17"/>
        <v>2027</v>
      </c>
      <c r="R78" s="47"/>
      <c r="T78" s="20" t="str">
        <f t="shared" si="18" ref="T78:T99">T10</f>
        <v>100% Residential</v>
      </c>
      <c r="U78" s="32">
        <f t="shared" si="19" ref="U78:Y93">SUMIFS(M$79:M$107,$F$79:$F$107,$T78,$R$79:$R$107,"Y")+U10</f>
        <v>0</v>
      </c>
      <c r="V78" s="32">
        <f t="shared" si="19"/>
        <v>0</v>
      </c>
      <c r="W78" s="32">
        <f t="shared" si="19"/>
        <v>0</v>
      </c>
      <c r="X78" s="32">
        <f t="shared" si="19"/>
        <v>0</v>
      </c>
      <c r="Y78" s="32">
        <f t="shared" si="19"/>
        <v>0</v>
      </c>
    </row>
    <row r="79" spans="3:26" ht="15">
      <c r="C79" s="48"/>
      <c r="D79" s="30"/>
      <c r="E79" s="46"/>
      <c r="G79" s="33"/>
      <c r="H79" s="33"/>
      <c r="I79" s="33"/>
      <c r="J79" s="33"/>
      <c r="K79" s="33"/>
      <c r="M79" s="33"/>
      <c r="N79" s="33"/>
      <c r="O79" s="33"/>
      <c r="P79" s="33"/>
      <c r="Q79" s="33"/>
      <c r="R79" s="49"/>
      <c r="T79" s="20" t="str">
        <f t="shared" si="18"/>
        <v>Core - Distribution</v>
      </c>
      <c r="U79" s="32">
        <f t="shared" si="19"/>
        <v>-86821.556574700924</v>
      </c>
      <c r="V79" s="32">
        <f t="shared" si="19"/>
        <v>-18934.854942454862</v>
      </c>
      <c r="W79" s="32">
        <f t="shared" si="19"/>
        <v>-18296.577951276646</v>
      </c>
      <c r="X79" s="32">
        <f t="shared" si="19"/>
        <v>-17720.378935799759</v>
      </c>
      <c r="Y79" s="32">
        <f>SUMIFS(Q$79:Q$107,$F$79:$F$107,$T79,$R$79:$R$107,"Y")+Y11</f>
        <v>-17720.378935799759</v>
      </c>
      <c r="Z79" s="14"/>
    </row>
    <row r="80" spans="1:25" ht="45">
      <c r="A80" s="20" t="s">
        <v>194</v>
      </c>
      <c r="B80" s="20" t="s">
        <v>195</v>
      </c>
      <c r="C80" s="48" t="s">
        <v>196</v>
      </c>
      <c r="D80" s="30"/>
      <c r="E80" s="46" t="s">
        <v>11</v>
      </c>
      <c r="F80" s="20" t="s">
        <v>11</v>
      </c>
      <c r="G80" s="33"/>
      <c r="H80" s="33"/>
      <c r="I80" s="33"/>
      <c r="J80" s="33"/>
      <c r="K80" s="33"/>
      <c r="L80" s="50" t="s">
        <v>197</v>
      </c>
      <c r="M80" s="33">
        <f t="shared" si="20" ref="M80:M81">G80</f>
        <v>0</v>
      </c>
      <c r="N80" s="33">
        <f>H80</f>
        <v>0</v>
      </c>
      <c r="O80" s="33">
        <f>I80</f>
        <v>0</v>
      </c>
      <c r="P80" s="33">
        <f t="shared" si="21" ref="P80:Q81">J80</f>
        <v>0</v>
      </c>
      <c r="Q80" s="33">
        <f t="shared" si="21"/>
        <v>0</v>
      </c>
      <c r="R80" s="49" t="s">
        <v>14</v>
      </c>
      <c r="T80" s="20" t="str">
        <f t="shared" si="18"/>
        <v>Distribution</v>
      </c>
      <c r="U80" s="32">
        <f t="shared" si="19"/>
        <v>719454.56794575555</v>
      </c>
      <c r="V80" s="32">
        <f>SUMIFS(N$79:N$107,$F$79:$F$107,$T80,$R$79:$R$107,"Y")+V12</f>
        <v>882052.08764696214</v>
      </c>
      <c r="W80" s="32">
        <f t="shared" si="19"/>
        <v>1191737.0876101726</v>
      </c>
      <c r="X80" s="32">
        <f t="shared" si="19"/>
        <v>1507534.2726027705</v>
      </c>
      <c r="Y80" s="32">
        <f>SUMIFS(Q$79:Q$107,$F$79:$F$107,$T80,$R$79:$R$107,"Y")+Y12</f>
        <v>1507534.2726027705</v>
      </c>
    </row>
    <row r="81" spans="1:26" ht="45">
      <c r="A81" s="20" t="s">
        <v>198</v>
      </c>
      <c r="B81" s="20" t="s">
        <v>199</v>
      </c>
      <c r="C81" s="48" t="s">
        <v>200</v>
      </c>
      <c r="D81" s="30"/>
      <c r="E81" s="46" t="s">
        <v>26</v>
      </c>
      <c r="F81" s="20" t="s">
        <v>160</v>
      </c>
      <c r="G81" s="33"/>
      <c r="H81" s="33"/>
      <c r="I81" s="33"/>
      <c r="J81" s="33"/>
      <c r="K81" s="33"/>
      <c r="L81" s="50" t="s">
        <v>197</v>
      </c>
      <c r="M81" s="33">
        <f t="shared" si="20"/>
        <v>0</v>
      </c>
      <c r="N81" s="33">
        <f>H81</f>
        <v>0</v>
      </c>
      <c r="O81" s="33">
        <f>I81</f>
        <v>0</v>
      </c>
      <c r="P81" s="33">
        <f t="shared" si="21"/>
        <v>0</v>
      </c>
      <c r="Q81" s="33">
        <f t="shared" si="21"/>
        <v>0</v>
      </c>
      <c r="R81" s="49" t="s">
        <v>14</v>
      </c>
      <c r="T81" s="20" t="str">
        <f t="shared" si="18"/>
        <v>ECPT - ALL</v>
      </c>
      <c r="U81" s="32">
        <f t="shared" si="19"/>
        <v>-133885.41013591841</v>
      </c>
      <c r="V81" s="32">
        <f t="shared" si="19"/>
        <v>-132946.94639678879</v>
      </c>
      <c r="W81" s="32">
        <f t="shared" si="19"/>
        <v>-141278.60751320847</v>
      </c>
      <c r="X81" s="32">
        <f t="shared" si="19"/>
        <v>-118396.87098386756</v>
      </c>
      <c r="Y81" s="32">
        <f t="shared" si="19"/>
        <v>-118396.87098386756</v>
      </c>
      <c r="Z81" s="14"/>
    </row>
    <row r="82" spans="1:25" ht="15">
      <c r="A82" s="20" t="s">
        <v>201</v>
      </c>
      <c r="B82" s="20" t="s">
        <v>202</v>
      </c>
      <c r="C82" s="48" t="s">
        <v>200</v>
      </c>
      <c r="D82" s="30">
        <f t="shared" si="22" ref="D82:D92">G82</f>
        <v>2940839.404610035</v>
      </c>
      <c r="E82" s="46" t="s">
        <v>11</v>
      </c>
      <c r="F82" s="20" t="s">
        <v>11</v>
      </c>
      <c r="G82" s="33">
        <v>2940839.404610035</v>
      </c>
      <c r="H82" s="33">
        <v>3193578.6179525605</v>
      </c>
      <c r="I82" s="33">
        <v>3503263.617915771</v>
      </c>
      <c r="J82" s="33">
        <v>3819060.8029083689</v>
      </c>
      <c r="K82" s="33">
        <v>3819060.8029083689</v>
      </c>
      <c r="L82" s="22" t="s">
        <v>155</v>
      </c>
      <c r="M82" s="33">
        <f>G82-G10</f>
        <v>719454.56794575555</v>
      </c>
      <c r="N82" s="33">
        <f>H82-H10</f>
        <v>972193.78128828108</v>
      </c>
      <c r="O82" s="33">
        <f>I82-I10</f>
        <v>1281878.7812514915</v>
      </c>
      <c r="P82" s="33">
        <f>J82-J10</f>
        <v>1597675.9662440894</v>
      </c>
      <c r="Q82" s="33">
        <f>K82-K10</f>
        <v>1597675.9662440894</v>
      </c>
      <c r="R82" s="49" t="s">
        <v>35</v>
      </c>
      <c r="T82" s="20" t="str">
        <f t="shared" si="18"/>
        <v>ECPT - Core only</v>
      </c>
      <c r="U82" s="32">
        <f t="shared" si="19"/>
        <v>321764.23557991744</v>
      </c>
      <c r="V82" s="32">
        <f t="shared" si="19"/>
        <v>377587.04640903289</v>
      </c>
      <c r="W82" s="32">
        <f t="shared" si="19"/>
        <v>450615.51642618142</v>
      </c>
      <c r="X82" s="32">
        <f t="shared" si="19"/>
        <v>523144.18037995906</v>
      </c>
      <c r="Y82" s="32">
        <f t="shared" si="19"/>
        <v>523144.18037995906</v>
      </c>
    </row>
    <row r="83" spans="1:25" ht="15">
      <c r="A83" s="20" t="s">
        <v>203</v>
      </c>
      <c r="B83" s="20" t="s">
        <v>202</v>
      </c>
      <c r="C83" s="48" t="s">
        <v>200</v>
      </c>
      <c r="D83" s="30">
        <f t="shared" si="22"/>
        <v>988785.98532972066</v>
      </c>
      <c r="E83" s="20" t="s">
        <v>29</v>
      </c>
      <c r="F83" s="20" t="s">
        <v>158</v>
      </c>
      <c r="G83" s="30">
        <v>988785.98532972066</v>
      </c>
      <c r="H83" s="30">
        <v>1044608.7961588361</v>
      </c>
      <c r="I83" s="30">
        <v>1117637.2661759846</v>
      </c>
      <c r="J83" s="30">
        <v>1190165.9301297623</v>
      </c>
      <c r="K83" s="30">
        <v>1190165.9301297623</v>
      </c>
      <c r="L83" s="22" t="s">
        <v>155</v>
      </c>
      <c r="M83" s="33">
        <f t="shared" si="23" ref="M83:Q86">G83-G19</f>
        <v>321764.23557991744</v>
      </c>
      <c r="N83" s="33">
        <f t="shared" si="23"/>
        <v>377587.04640903289</v>
      </c>
      <c r="O83" s="33">
        <f t="shared" si="23"/>
        <v>450615.51642618142</v>
      </c>
      <c r="P83" s="33">
        <f t="shared" si="23"/>
        <v>523144.18037995906</v>
      </c>
      <c r="Q83" s="33">
        <f t="shared" si="23"/>
        <v>523144.18037995906</v>
      </c>
      <c r="R83" s="49" t="s">
        <v>35</v>
      </c>
      <c r="T83" s="20" t="str">
        <f t="shared" si="18"/>
        <v>ECPT - Noncore only</v>
      </c>
      <c r="U83" s="32">
        <f t="shared" si="19"/>
        <v>144188.29109670251</v>
      </c>
      <c r="V83" s="32">
        <f t="shared" si="19"/>
        <v>187431.39040577132</v>
      </c>
      <c r="W83" s="32">
        <f t="shared" si="19"/>
        <v>221137.59638611271</v>
      </c>
      <c r="X83" s="32">
        <f t="shared" si="19"/>
        <v>255075.06271205255</v>
      </c>
      <c r="Y83" s="32">
        <f t="shared" si="19"/>
        <v>255075.06271205255</v>
      </c>
    </row>
    <row r="84" spans="1:25" ht="15">
      <c r="A84" s="20" t="s">
        <v>204</v>
      </c>
      <c r="B84" s="20" t="s">
        <v>202</v>
      </c>
      <c r="C84" s="48" t="s">
        <v>200</v>
      </c>
      <c r="D84" s="30">
        <f t="shared" si="22"/>
        <v>451158.07533101045</v>
      </c>
      <c r="F84" s="20" t="s">
        <v>159</v>
      </c>
      <c r="G84" s="30">
        <v>451158.07533101045</v>
      </c>
      <c r="H84" s="30">
        <v>477821.61780805531</v>
      </c>
      <c r="I84" s="30">
        <v>511371.94127539528</v>
      </c>
      <c r="J84" s="30">
        <v>545168.6860153107</v>
      </c>
      <c r="K84" s="30">
        <v>545168.6860153107</v>
      </c>
      <c r="L84" s="22" t="s">
        <v>155</v>
      </c>
      <c r="M84" s="33">
        <f t="shared" si="23"/>
        <v>165392.19255111186</v>
      </c>
      <c r="N84" s="33">
        <f t="shared" si="23"/>
        <v>192055.73502815672</v>
      </c>
      <c r="O84" s="33">
        <f t="shared" si="23"/>
        <v>225606.05849549669</v>
      </c>
      <c r="P84" s="33">
        <f t="shared" si="23"/>
        <v>259402.80323541211</v>
      </c>
      <c r="Q84" s="33">
        <f t="shared" si="23"/>
        <v>259402.80323541211</v>
      </c>
      <c r="R84" s="49" t="s">
        <v>35</v>
      </c>
      <c r="T84" s="20" t="str">
        <f t="shared" si="18"/>
        <v>ECPT - 50% Core / 50% Noncore</v>
      </c>
      <c r="U84" s="32">
        <f t="shared" si="19"/>
        <v>0</v>
      </c>
      <c r="V84" s="32">
        <f t="shared" si="19"/>
        <v>0</v>
      </c>
      <c r="W84" s="32">
        <f t="shared" si="19"/>
        <v>0</v>
      </c>
      <c r="X84" s="32">
        <f t="shared" si="19"/>
        <v>0</v>
      </c>
      <c r="Y84" s="32">
        <f t="shared" si="19"/>
        <v>0</v>
      </c>
    </row>
    <row r="85" spans="1:25" ht="15" customHeight="1">
      <c r="A85" s="20" t="s">
        <v>205</v>
      </c>
      <c r="B85" s="20" t="s">
        <v>202</v>
      </c>
      <c r="C85" s="48" t="s">
        <v>200</v>
      </c>
      <c r="D85" s="30">
        <f t="shared" si="22"/>
        <v>4013.0855349447288</v>
      </c>
      <c r="E85" s="20" t="s">
        <v>31</v>
      </c>
      <c r="F85" s="20" t="s">
        <v>31</v>
      </c>
      <c r="G85" s="30">
        <v>4013.0855349447288</v>
      </c>
      <c r="H85" s="30">
        <v>4973.835759631289</v>
      </c>
      <c r="I85" s="30">
        <v>5954.8140845334092</v>
      </c>
      <c r="J85" s="30">
        <v>6874.1020972517363</v>
      </c>
      <c r="K85" s="30">
        <v>6874.1020972517363</v>
      </c>
      <c r="L85" s="22" t="s">
        <v>155</v>
      </c>
      <c r="M85" s="33">
        <f t="shared" si="23"/>
        <v>1681.7405774171789</v>
      </c>
      <c r="N85" s="33">
        <f t="shared" si="23"/>
        <v>2642.490802103739</v>
      </c>
      <c r="O85" s="33">
        <f t="shared" si="23"/>
        <v>3623.4691270058593</v>
      </c>
      <c r="P85" s="33">
        <f t="shared" si="23"/>
        <v>4542.7571397241863</v>
      </c>
      <c r="Q85" s="33">
        <f t="shared" si="23"/>
        <v>4542.7571397241863</v>
      </c>
      <c r="R85" s="49" t="s">
        <v>35</v>
      </c>
      <c r="T85" s="20" t="str">
        <f t="shared" si="18"/>
        <v>ECPT (excludes Covered Entities 3 yr avg vol)</v>
      </c>
      <c r="U85" s="32">
        <f t="shared" si="19"/>
        <v>0</v>
      </c>
      <c r="V85" s="32">
        <f t="shared" si="19"/>
        <v>0</v>
      </c>
      <c r="W85" s="32">
        <f t="shared" si="19"/>
        <v>0</v>
      </c>
      <c r="X85" s="32">
        <f t="shared" si="19"/>
        <v>0</v>
      </c>
      <c r="Y85" s="32">
        <f t="shared" si="19"/>
        <v>0</v>
      </c>
    </row>
    <row r="86" spans="1:25" ht="15" customHeight="1">
      <c r="A86" s="20" t="s">
        <v>206</v>
      </c>
      <c r="B86" s="20" t="s">
        <v>202</v>
      </c>
      <c r="C86" s="48" t="s">
        <v>200</v>
      </c>
      <c r="D86" s="30">
        <f t="shared" si="22"/>
        <v>229210.22404443796</v>
      </c>
      <c r="E86" s="20" t="s">
        <v>33</v>
      </c>
      <c r="F86" s="20" t="s">
        <v>160</v>
      </c>
      <c r="G86" s="30">
        <v>229210.22404443796</v>
      </c>
      <c r="H86" s="30">
        <v>255464.75928151075</v>
      </c>
      <c r="I86" s="30">
        <v>280416.20005247905</v>
      </c>
      <c r="J86" s="30">
        <v>303160.92115831206</v>
      </c>
      <c r="K86" s="30">
        <v>303160.92115831206</v>
      </c>
      <c r="L86" s="22" t="s">
        <v>155</v>
      </c>
      <c r="M86" s="33">
        <f t="shared" si="23"/>
        <v>-113239.95253504053</v>
      </c>
      <c r="N86" s="33">
        <f t="shared" si="23"/>
        <v>-86985.417297967739</v>
      </c>
      <c r="O86" s="33">
        <f t="shared" si="23"/>
        <v>-62033.976526999439</v>
      </c>
      <c r="P86" s="33">
        <f t="shared" si="23"/>
        <v>-39289.255421166425</v>
      </c>
      <c r="Q86" s="33">
        <f t="shared" si="23"/>
        <v>-39289.255421166425</v>
      </c>
      <c r="R86" s="49" t="s">
        <v>35</v>
      </c>
      <c r="T86" s="20" t="str">
        <f t="shared" si="18"/>
        <v>EE</v>
      </c>
      <c r="U86" s="32">
        <f t="shared" si="19"/>
        <v>0</v>
      </c>
      <c r="V86" s="32">
        <f t="shared" si="19"/>
        <v>0</v>
      </c>
      <c r="W86" s="32">
        <f t="shared" si="19"/>
        <v>0</v>
      </c>
      <c r="X86" s="32">
        <f t="shared" si="19"/>
        <v>0</v>
      </c>
      <c r="Y86" s="32">
        <f t="shared" si="19"/>
        <v>0</v>
      </c>
    </row>
    <row r="87" spans="1:25" ht="15">
      <c r="A87" s="14" t="s">
        <v>207</v>
      </c>
      <c r="B87" s="20" t="s">
        <v>202</v>
      </c>
      <c r="C87" s="48" t="s">
        <v>200</v>
      </c>
      <c r="D87" s="30">
        <f t="shared" si="22"/>
        <v>204916.65733448896</v>
      </c>
      <c r="F87" s="20" t="s">
        <v>178</v>
      </c>
      <c r="G87" s="30">
        <v>204916.65733448896</v>
      </c>
      <c r="H87" s="30">
        <v>253801.59664222394</v>
      </c>
      <c r="I87" s="30">
        <v>269480.29752667766</v>
      </c>
      <c r="J87" s="30">
        <v>294831.51490825525</v>
      </c>
      <c r="K87" s="30">
        <v>294831.51490825525</v>
      </c>
      <c r="L87" s="22" t="s">
        <v>155</v>
      </c>
      <c r="M87" s="33">
        <f>G87-G51</f>
        <v>-40192.423925095791</v>
      </c>
      <c r="N87" s="33">
        <f>H87-H51</f>
        <v>8692.5153826391906</v>
      </c>
      <c r="O87" s="33">
        <f>I87-I51</f>
        <v>24371.21626709291</v>
      </c>
      <c r="P87" s="33">
        <f>J87-J51</f>
        <v>49722.4336486705</v>
      </c>
      <c r="Q87" s="33">
        <f>K87-K51</f>
        <v>49722.4336486705</v>
      </c>
      <c r="R87" s="49" t="s">
        <v>35</v>
      </c>
      <c r="T87" s="20" t="str">
        <f t="shared" si="18"/>
        <v>ESA</v>
      </c>
      <c r="U87" s="32">
        <f t="shared" si="19"/>
        <v>0</v>
      </c>
      <c r="V87" s="32">
        <f t="shared" si="19"/>
        <v>721.26033000000461</v>
      </c>
      <c r="W87" s="32">
        <f t="shared" si="19"/>
        <v>321.26033000001917</v>
      </c>
      <c r="X87" s="32">
        <f t="shared" si="19"/>
        <v>221.26033000000462</v>
      </c>
      <c r="Y87" s="32">
        <f t="shared" si="19"/>
        <v>221.26033000000462</v>
      </c>
    </row>
    <row r="88" spans="1:25" ht="15">
      <c r="A88" s="14" t="s">
        <v>208</v>
      </c>
      <c r="B88" s="20" t="s">
        <v>202</v>
      </c>
      <c r="C88" s="48" t="s">
        <v>200</v>
      </c>
      <c r="D88" s="30">
        <f t="shared" si="22"/>
        <v>-61644.314101462078</v>
      </c>
      <c r="F88" s="20" t="s">
        <v>56</v>
      </c>
      <c r="G88" s="30">
        <v>-61644.314101462078</v>
      </c>
      <c r="H88" s="30">
        <v>6242.3875307839862</v>
      </c>
      <c r="I88" s="30">
        <v>6880.664521962206</v>
      </c>
      <c r="J88" s="30">
        <v>7456.8635374390924</v>
      </c>
      <c r="K88" s="30">
        <v>7456.8635374390924</v>
      </c>
      <c r="L88" s="22" t="s">
        <v>155</v>
      </c>
      <c r="M88" s="33">
        <f t="shared" si="24" ref="M88:Q90">G88-G64</f>
        <v>-86821.556574700924</v>
      </c>
      <c r="N88" s="33">
        <f t="shared" si="24"/>
        <v>-18934.854942454862</v>
      </c>
      <c r="O88" s="33">
        <f>I88-I64</f>
        <v>-18296.577951276646</v>
      </c>
      <c r="P88" s="33">
        <f t="shared" si="24"/>
        <v>-17720.378935799759</v>
      </c>
      <c r="Q88" s="33">
        <f t="shared" si="24"/>
        <v>-17720.378935799759</v>
      </c>
      <c r="R88" s="49" t="s">
        <v>35</v>
      </c>
      <c r="T88" s="20" t="str">
        <f t="shared" si="18"/>
        <v>PPP ECPT</v>
      </c>
      <c r="U88" s="32">
        <f t="shared" si="19"/>
        <v>0</v>
      </c>
      <c r="V88" s="32">
        <f t="shared" si="19"/>
        <v>197.68000000000757</v>
      </c>
      <c r="W88" s="32">
        <f t="shared" si="19"/>
        <v>277.68000000000757</v>
      </c>
      <c r="X88" s="32">
        <f t="shared" si="19"/>
        <v>347.68000000000757</v>
      </c>
      <c r="Y88" s="32">
        <f t="shared" si="19"/>
        <v>347.68000000000757</v>
      </c>
    </row>
    <row r="89" spans="1:25" ht="15">
      <c r="A89" s="14" t="s">
        <v>209</v>
      </c>
      <c r="B89" s="20" t="s">
        <v>202</v>
      </c>
      <c r="C89" s="48" t="s">
        <v>200</v>
      </c>
      <c r="D89" s="30">
        <f t="shared" si="22"/>
        <v>-14658.514812757705</v>
      </c>
      <c r="F89" s="20" t="s">
        <v>160</v>
      </c>
      <c r="G89" s="30">
        <v>-14658.514812757705</v>
      </c>
      <c r="H89" s="30">
        <v>1484.3888105618612</v>
      </c>
      <c r="I89" s="30">
        <v>1636.1658700718224</v>
      </c>
      <c r="J89" s="30">
        <v>1773.1812935796982</v>
      </c>
      <c r="K89" s="30">
        <v>1773.1812935796982</v>
      </c>
      <c r="L89" s="22" t="s">
        <v>155</v>
      </c>
      <c r="M89" s="33">
        <f t="shared" si="24"/>
        <v>-20645.457600877897</v>
      </c>
      <c r="N89" s="33">
        <f t="shared" si="24"/>
        <v>-4502.5539775583293</v>
      </c>
      <c r="O89" s="33">
        <f t="shared" si="24"/>
        <v>-4350.7769180483674</v>
      </c>
      <c r="P89" s="33">
        <f t="shared" si="24"/>
        <v>-4213.7614945404921</v>
      </c>
      <c r="Q89" s="33">
        <f t="shared" si="24"/>
        <v>-4213.7614945404921</v>
      </c>
      <c r="R89" s="49" t="s">
        <v>35</v>
      </c>
      <c r="T89" s="20" t="str">
        <f t="shared" si="18"/>
        <v>SGIP allocation</v>
      </c>
      <c r="U89" s="32">
        <f t="shared" si="19"/>
        <v>0</v>
      </c>
      <c r="V89" s="32">
        <f t="shared" si="19"/>
        <v>0</v>
      </c>
      <c r="W89" s="32">
        <f t="shared" si="19"/>
        <v>0</v>
      </c>
      <c r="X89" s="32">
        <f t="shared" si="19"/>
        <v>0</v>
      </c>
      <c r="Y89" s="32">
        <f t="shared" si="19"/>
        <v>0</v>
      </c>
    </row>
    <row r="90" spans="1:25" ht="15">
      <c r="A90" s="14" t="s">
        <v>210</v>
      </c>
      <c r="B90" s="20" t="s">
        <v>202</v>
      </c>
      <c r="C90" s="48" t="s">
        <v>200</v>
      </c>
      <c r="D90" s="30">
        <f t="shared" si="22"/>
        <v>-15055.016438313167</v>
      </c>
      <c r="F90" s="20" t="s">
        <v>159</v>
      </c>
      <c r="G90" s="30">
        <v>-15055.016438313167</v>
      </c>
      <c r="H90" s="30">
        <v>1524.5403937107813</v>
      </c>
      <c r="I90" s="30">
        <v>1680.4229067122074</v>
      </c>
      <c r="J90" s="30">
        <v>1821.1444927366133</v>
      </c>
      <c r="K90" s="30">
        <v>1821.1444927366133</v>
      </c>
      <c r="L90" s="22" t="s">
        <v>155</v>
      </c>
      <c r="M90" s="33">
        <f t="shared" si="24"/>
        <v>-21203.901454409359</v>
      </c>
      <c r="N90" s="33">
        <f t="shared" si="24"/>
        <v>-4624.3446223854107</v>
      </c>
      <c r="O90" s="33">
        <f t="shared" si="24"/>
        <v>-4468.4621093839851</v>
      </c>
      <c r="P90" s="33">
        <f t="shared" si="24"/>
        <v>-4327.7405233595782</v>
      </c>
      <c r="Q90" s="33">
        <f t="shared" si="24"/>
        <v>-4327.7405233595782</v>
      </c>
      <c r="R90" s="49" t="s">
        <v>35</v>
      </c>
      <c r="T90" s="20" t="str">
        <f t="shared" si="18"/>
        <v>CPUC Fee Allocation</v>
      </c>
      <c r="U90" s="32">
        <f t="shared" si="19"/>
        <v>0</v>
      </c>
      <c r="V90" s="32">
        <f t="shared" si="19"/>
        <v>0</v>
      </c>
      <c r="W90" s="32">
        <f t="shared" si="19"/>
        <v>0</v>
      </c>
      <c r="X90" s="32">
        <f t="shared" si="19"/>
        <v>0</v>
      </c>
      <c r="Y90" s="32">
        <f t="shared" si="19"/>
        <v>0</v>
      </c>
    </row>
    <row r="91" spans="1:25" ht="15">
      <c r="A91" s="14" t="s">
        <v>211</v>
      </c>
      <c r="B91" s="20" t="s">
        <v>212</v>
      </c>
      <c r="C91" s="48" t="s">
        <v>213</v>
      </c>
      <c r="D91" s="30">
        <f t="shared" si="22"/>
        <v>0</v>
      </c>
      <c r="E91" s="20" t="s">
        <v>11</v>
      </c>
      <c r="F91" s="20" t="s">
        <v>11</v>
      </c>
      <c r="G91" s="33"/>
      <c r="H91" s="33"/>
      <c r="I91" s="33"/>
      <c r="J91" s="33"/>
      <c r="K91" s="33"/>
      <c r="L91" s="22" t="s">
        <v>163</v>
      </c>
      <c r="M91" s="33">
        <f t="shared" si="25" ref="M91:Q96">G91</f>
        <v>0</v>
      </c>
      <c r="N91" s="33">
        <f t="shared" si="25"/>
        <v>0</v>
      </c>
      <c r="O91" s="33">
        <f t="shared" si="25"/>
        <v>0</v>
      </c>
      <c r="P91" s="33">
        <f t="shared" si="25"/>
        <v>0</v>
      </c>
      <c r="Q91" s="33">
        <f t="shared" si="25"/>
        <v>0</v>
      </c>
      <c r="R91" s="49" t="s">
        <v>14</v>
      </c>
      <c r="T91" s="20" t="str">
        <f t="shared" si="18"/>
        <v>CAC Allocation</v>
      </c>
      <c r="U91" s="32">
        <f t="shared" si="19"/>
        <v>1681.7405774171789</v>
      </c>
      <c r="V91" s="32">
        <f t="shared" si="19"/>
        <v>2642.490802103739</v>
      </c>
      <c r="W91" s="32">
        <f t="shared" si="19"/>
        <v>3623.4691270058593</v>
      </c>
      <c r="X91" s="32">
        <f t="shared" si="19"/>
        <v>4542.7571397241863</v>
      </c>
      <c r="Y91" s="32">
        <f t="shared" si="19"/>
        <v>4542.7571397241863</v>
      </c>
    </row>
    <row r="92" spans="1:25" ht="15">
      <c r="A92" s="14" t="s">
        <v>214</v>
      </c>
      <c r="B92" s="20" t="s">
        <v>212</v>
      </c>
      <c r="C92" s="48" t="s">
        <v>213</v>
      </c>
      <c r="D92" s="30">
        <f t="shared" si="22"/>
        <v>0</v>
      </c>
      <c r="E92" s="20" t="s">
        <v>26</v>
      </c>
      <c r="F92" s="20" t="s">
        <v>215</v>
      </c>
      <c r="G92" s="33"/>
      <c r="H92" s="33"/>
      <c r="I92" s="33"/>
      <c r="J92" s="33"/>
      <c r="K92" s="33"/>
      <c r="L92" s="22" t="s">
        <v>163</v>
      </c>
      <c r="M92" s="33">
        <f t="shared" si="25"/>
        <v>0</v>
      </c>
      <c r="N92" s="33">
        <f t="shared" si="25"/>
        <v>0</v>
      </c>
      <c r="O92" s="33">
        <f t="shared" si="25"/>
        <v>0</v>
      </c>
      <c r="P92" s="33">
        <f t="shared" si="25"/>
        <v>0</v>
      </c>
      <c r="Q92" s="33">
        <f t="shared" si="25"/>
        <v>0</v>
      </c>
      <c r="R92" s="49" t="s">
        <v>14</v>
      </c>
      <c r="T92" s="20" t="str">
        <f t="shared" si="18"/>
        <v>Storage Allocation  (Procurement)</v>
      </c>
      <c r="U92" s="32">
        <f t="shared" si="19"/>
        <v>0</v>
      </c>
      <c r="V92" s="32">
        <f t="shared" si="19"/>
        <v>0</v>
      </c>
      <c r="W92" s="32">
        <f t="shared" si="19"/>
        <v>0</v>
      </c>
      <c r="X92" s="32">
        <f t="shared" si="19"/>
        <v>0</v>
      </c>
      <c r="Y92" s="32">
        <f t="shared" si="19"/>
        <v>0</v>
      </c>
    </row>
    <row r="93" spans="1:25" ht="15">
      <c r="A93" s="14" t="s">
        <v>216</v>
      </c>
      <c r="B93" s="20" t="s">
        <v>202</v>
      </c>
      <c r="C93" s="48" t="s">
        <v>200</v>
      </c>
      <c r="D93" s="30">
        <v>81483.300015731162</v>
      </c>
      <c r="F93" s="20" t="s">
        <v>217</v>
      </c>
      <c r="G93" s="30">
        <v>81483.300015731162</v>
      </c>
      <c r="H93" s="30">
        <v>124364.14223399686</v>
      </c>
      <c r="I93" s="30">
        <v>128795.30194700493</v>
      </c>
      <c r="J93" s="30">
        <v>146104.6140416658</v>
      </c>
      <c r="K93" s="30">
        <v>146104.6140416658</v>
      </c>
      <c r="L93" s="22" t="s">
        <v>163</v>
      </c>
      <c r="M93" s="33">
        <f>G93</f>
        <v>81483.300015731162</v>
      </c>
      <c r="N93" s="33">
        <f t="shared" si="25"/>
        <v>124364.14223399686</v>
      </c>
      <c r="O93" s="33">
        <f t="shared" si="25"/>
        <v>128795.30194700493</v>
      </c>
      <c r="P93" s="33">
        <f t="shared" si="25"/>
        <v>146104.6140416658</v>
      </c>
      <c r="Q93" s="33">
        <f t="shared" si="25"/>
        <v>146104.6140416658</v>
      </c>
      <c r="R93" s="49" t="s">
        <v>35</v>
      </c>
      <c r="T93" s="20" t="str">
        <f t="shared" si="18"/>
        <v>Capacity Allocation (Procurement)</v>
      </c>
      <c r="U93" s="32">
        <f t="shared" si="19"/>
        <v>0</v>
      </c>
      <c r="V93" s="32">
        <f t="shared" si="19"/>
        <v>0</v>
      </c>
      <c r="W93" s="32">
        <f t="shared" si="19"/>
        <v>0</v>
      </c>
      <c r="X93" s="32">
        <f t="shared" si="19"/>
        <v>0</v>
      </c>
      <c r="Y93" s="32">
        <f t="shared" si="19"/>
        <v>0</v>
      </c>
    </row>
    <row r="94" spans="1:25" ht="45">
      <c r="A94" s="14" t="s">
        <v>218</v>
      </c>
      <c r="B94" s="20" t="s">
        <v>219</v>
      </c>
      <c r="C94" s="48" t="s">
        <v>200</v>
      </c>
      <c r="D94" s="30"/>
      <c r="E94" s="20" t="s">
        <v>11</v>
      </c>
      <c r="F94" s="20" t="s">
        <v>11</v>
      </c>
      <c r="G94" s="33"/>
      <c r="H94" s="33"/>
      <c r="I94" s="33"/>
      <c r="J94" s="33"/>
      <c r="K94" s="33"/>
      <c r="L94" s="50" t="s">
        <v>197</v>
      </c>
      <c r="M94" s="33">
        <f t="shared" si="26" ref="M94:M96">G94</f>
        <v>0</v>
      </c>
      <c r="N94" s="33">
        <f t="shared" si="25"/>
        <v>0</v>
      </c>
      <c r="O94" s="33">
        <f t="shared" si="25"/>
        <v>0</v>
      </c>
      <c r="P94" s="33">
        <f t="shared" si="25"/>
        <v>0</v>
      </c>
      <c r="Q94" s="33">
        <f t="shared" si="25"/>
        <v>0</v>
      </c>
      <c r="R94" s="49" t="s">
        <v>14</v>
      </c>
      <c r="T94" s="20" t="str">
        <f t="shared" si="18"/>
        <v>ECPT - Core only  (Procurement)</v>
      </c>
      <c r="U94" s="32">
        <f t="shared" si="27" ref="U94:Y98">SUMIFS(M$79:M$107,$F$79:$F$107,$T94,$R$79:$R$107,"Y")+U26</f>
        <v>-40192.423925095791</v>
      </c>
      <c r="V94" s="32">
        <f t="shared" si="27"/>
        <v>8692.5153826391906</v>
      </c>
      <c r="W94" s="32">
        <f t="shared" si="27"/>
        <v>24371.21626709291</v>
      </c>
      <c r="X94" s="32">
        <f t="shared" si="27"/>
        <v>49722.4336486705</v>
      </c>
      <c r="Y94" s="32">
        <f t="shared" si="27"/>
        <v>49722.4336486705</v>
      </c>
    </row>
    <row r="95" spans="1:25" ht="45">
      <c r="A95" s="14" t="s">
        <v>220</v>
      </c>
      <c r="B95" s="20" t="s">
        <v>219</v>
      </c>
      <c r="C95" s="48" t="s">
        <v>200</v>
      </c>
      <c r="D95" s="30"/>
      <c r="E95" s="20" t="s">
        <v>26</v>
      </c>
      <c r="F95" s="20" t="s">
        <v>215</v>
      </c>
      <c r="G95" s="33"/>
      <c r="H95" s="33"/>
      <c r="I95" s="33"/>
      <c r="J95" s="33"/>
      <c r="K95" s="33"/>
      <c r="L95" s="50" t="s">
        <v>197</v>
      </c>
      <c r="M95" s="33">
        <f t="shared" si="26"/>
        <v>0</v>
      </c>
      <c r="N95" s="33">
        <f t="shared" si="25"/>
        <v>0</v>
      </c>
      <c r="O95" s="33">
        <f t="shared" si="25"/>
        <v>0</v>
      </c>
      <c r="P95" s="33">
        <f t="shared" si="25"/>
        <v>0</v>
      </c>
      <c r="Q95" s="33">
        <f t="shared" si="25"/>
        <v>0</v>
      </c>
      <c r="R95" s="49" t="s">
        <v>14</v>
      </c>
      <c r="T95" s="20" t="str">
        <f t="shared" si="18"/>
        <v>2023 GTS - Inventory Management</v>
      </c>
      <c r="U95" s="32">
        <f t="shared" si="27"/>
        <v>81483.300015731162</v>
      </c>
      <c r="V95" s="32">
        <f t="shared" si="27"/>
        <v>124364.14223399686</v>
      </c>
      <c r="W95" s="32">
        <f t="shared" si="27"/>
        <v>128795.30194700493</v>
      </c>
      <c r="X95" s="32">
        <f t="shared" si="27"/>
        <v>146104.6140416658</v>
      </c>
      <c r="Y95" s="32">
        <f t="shared" si="27"/>
        <v>146104.6140416658</v>
      </c>
    </row>
    <row r="96" spans="1:25" ht="15">
      <c r="A96" s="14" t="s">
        <v>221</v>
      </c>
      <c r="B96" s="20" t="s">
        <v>202</v>
      </c>
      <c r="C96" s="48" t="s">
        <v>200</v>
      </c>
      <c r="D96" s="30">
        <f>G96</f>
        <v>110672.74386591824</v>
      </c>
      <c r="E96" s="20" t="s">
        <v>26</v>
      </c>
      <c r="F96" s="20" t="s">
        <v>160</v>
      </c>
      <c r="G96" s="33">
        <v>110672.74386591824</v>
      </c>
      <c r="H96" s="33">
        <f>G96</f>
        <v>110672.74386591824</v>
      </c>
      <c r="I96" s="33"/>
      <c r="J96" s="33"/>
      <c r="K96" s="33"/>
      <c r="L96" s="22" t="s">
        <v>163</v>
      </c>
      <c r="M96" s="33">
        <f t="shared" si="26"/>
        <v>110672.74386591824</v>
      </c>
      <c r="N96" s="33">
        <f t="shared" si="25"/>
        <v>110672.74386591824</v>
      </c>
      <c r="O96" s="33">
        <f t="shared" si="25"/>
        <v>0</v>
      </c>
      <c r="P96" s="33">
        <f t="shared" si="25"/>
        <v>0</v>
      </c>
      <c r="Q96" s="33">
        <f t="shared" si="25"/>
        <v>0</v>
      </c>
      <c r="R96" s="49" t="s">
        <v>14</v>
      </c>
      <c r="T96" s="20" t="str">
        <f t="shared" si="18"/>
        <v>User Defined 1</v>
      </c>
      <c r="U96" s="32">
        <f t="shared" si="27"/>
        <v>0</v>
      </c>
      <c r="V96" s="32">
        <f t="shared" si="27"/>
        <v>0</v>
      </c>
      <c r="W96" s="32">
        <f t="shared" si="27"/>
        <v>0</v>
      </c>
      <c r="X96" s="32">
        <f t="shared" si="27"/>
        <v>0</v>
      </c>
      <c r="Y96" s="32">
        <f t="shared" si="27"/>
        <v>0</v>
      </c>
    </row>
    <row r="97" spans="1:25" ht="15" customHeight="1">
      <c r="A97" s="14"/>
      <c r="D97" s="39"/>
      <c r="G97" s="33"/>
      <c r="H97" s="33"/>
      <c r="I97" s="33"/>
      <c r="J97" s="33"/>
      <c r="K97" s="33"/>
      <c r="L97" s="39"/>
      <c r="M97" s="33"/>
      <c r="N97" s="33"/>
      <c r="O97" s="33"/>
      <c r="P97" s="33"/>
      <c r="Q97" s="33"/>
      <c r="R97" s="33"/>
      <c r="T97" s="20" t="str">
        <f t="shared" si="18"/>
        <v>User Defined 2</v>
      </c>
      <c r="U97" s="32">
        <f t="shared" si="27"/>
        <v>0</v>
      </c>
      <c r="V97" s="32">
        <f t="shared" si="27"/>
        <v>0</v>
      </c>
      <c r="W97" s="32">
        <f t="shared" si="27"/>
        <v>0</v>
      </c>
      <c r="X97" s="32">
        <f t="shared" si="27"/>
        <v>0</v>
      </c>
      <c r="Y97" s="32">
        <f t="shared" si="27"/>
        <v>0</v>
      </c>
    </row>
    <row r="98" spans="4:25" ht="15">
      <c r="D98" s="39"/>
      <c r="E98" s="46"/>
      <c r="F98" s="46"/>
      <c r="G98" s="33"/>
      <c r="H98" s="33"/>
      <c r="I98" s="33"/>
      <c r="J98" s="33"/>
      <c r="K98" s="33"/>
      <c r="L98" s="20"/>
      <c r="M98" s="33"/>
      <c r="N98" s="33"/>
      <c r="O98" s="33"/>
      <c r="P98" s="33"/>
      <c r="Q98" s="33"/>
      <c r="R98" s="33"/>
      <c r="T98" s="20" t="str">
        <f t="shared" si="18"/>
        <v>User Defined 3</v>
      </c>
      <c r="U98" s="32">
        <f t="shared" si="27"/>
        <v>0</v>
      </c>
      <c r="V98" s="32">
        <f t="shared" si="27"/>
        <v>0</v>
      </c>
      <c r="W98" s="32">
        <f t="shared" si="27"/>
        <v>0</v>
      </c>
      <c r="X98" s="32">
        <f t="shared" si="27"/>
        <v>0</v>
      </c>
      <c r="Y98" s="32">
        <f t="shared" si="27"/>
        <v>0</v>
      </c>
    </row>
    <row r="99" spans="1:25" ht="15">
      <c r="A99" s="23" t="s">
        <v>89</v>
      </c>
      <c r="D99" s="39"/>
      <c r="E99" s="46"/>
      <c r="F99" s="46"/>
      <c r="G99" s="33"/>
      <c r="H99" s="33"/>
      <c r="I99" s="33"/>
      <c r="J99" s="33"/>
      <c r="K99" s="33"/>
      <c r="L99" s="38"/>
      <c r="M99" s="33"/>
      <c r="N99" s="33"/>
      <c r="O99" s="33"/>
      <c r="P99" s="33"/>
      <c r="Q99" s="33"/>
      <c r="R99" s="33"/>
      <c r="T99" s="20" t="str">
        <f t="shared" si="18"/>
        <v>Total</v>
      </c>
      <c r="U99" s="32">
        <f>SUM(U78:U98)</f>
        <v>1007672.7445798088</v>
      </c>
      <c r="V99" s="32">
        <f>SUM(V78:V98)</f>
        <v>1431806.8118712623</v>
      </c>
      <c r="W99" s="32">
        <f t="shared" si="28" ref="W99:Y99">SUM(W78:W98)</f>
        <v>1861303.9426290852</v>
      </c>
      <c r="X99" s="32">
        <f t="shared" si="28"/>
        <v>2350575.0109351752</v>
      </c>
      <c r="Y99" s="32">
        <f t="shared" si="28"/>
        <v>2350575.0109351752</v>
      </c>
    </row>
    <row r="100" spans="1:25" ht="15">
      <c r="A100" s="14" t="s">
        <v>222</v>
      </c>
      <c r="B100" s="20" t="s">
        <v>223</v>
      </c>
      <c r="C100" s="20" t="s">
        <v>224</v>
      </c>
      <c r="D100" s="30">
        <f>G100</f>
        <v>78364.381370225456</v>
      </c>
      <c r="F100" s="20" t="s">
        <v>170</v>
      </c>
      <c r="G100" s="33">
        <v>78364.381370225456</v>
      </c>
      <c r="H100" s="30"/>
      <c r="I100" s="30"/>
      <c r="J100" s="30"/>
      <c r="K100" s="30"/>
      <c r="L100" s="22" t="s">
        <v>155</v>
      </c>
      <c r="M100" s="33">
        <f>G100-G43</f>
        <v>-5264.2990697745554</v>
      </c>
      <c r="N100" s="33">
        <f>H100-H43</f>
        <v>-83628.680440000011</v>
      </c>
      <c r="O100" s="33">
        <f>I100-I43</f>
        <v>-83628.680440000011</v>
      </c>
      <c r="P100" s="33">
        <f>J100-J43</f>
        <v>-83628.680440000011</v>
      </c>
      <c r="Q100" s="33">
        <f>K100-K43</f>
        <v>-83628.680440000011</v>
      </c>
      <c r="R100" s="49" t="s">
        <v>14</v>
      </c>
      <c r="T100" s="36" t="s">
        <v>166</v>
      </c>
      <c r="U100" s="37" t="b">
        <f>ABS(U99-(SUMIF($R$79:$R$107,"Y",M$79:M$107)+U31))&lt;0.5</f>
        <v>1</v>
      </c>
      <c r="V100" s="37" t="b">
        <f>ABS(V99-(SUMIF($R$79:$R$107,"Y",N$79:N$107)+V31))&lt;0.5</f>
        <v>1</v>
      </c>
      <c r="W100" s="37" t="b">
        <f>ABS(W99-(SUMIF($R$79:$R$107,"Y",O$79:O$107)+W31))&lt;0.5</f>
        <v>1</v>
      </c>
      <c r="X100" s="37" t="b">
        <f>ABS(X99-(SUMIF($R$79:$R$107,"Y",P$79:P$107)+X31))&lt;0.5</f>
        <v>1</v>
      </c>
      <c r="Y100" s="37" t="b">
        <f>ABS(Y99-(SUMIF($R$79:$R$107,"Y",Q$79:Q$107)+Y31))&lt;0.5</f>
        <v>1</v>
      </c>
    </row>
    <row r="101" spans="1:18" ht="15">
      <c r="A101" s="20" t="s">
        <v>225</v>
      </c>
      <c r="B101" s="14" t="s">
        <v>226</v>
      </c>
      <c r="C101" s="48"/>
      <c r="D101" s="30"/>
      <c r="F101" s="20" t="s">
        <v>170</v>
      </c>
      <c r="G101" s="33"/>
      <c r="H101" s="33">
        <v>108242.88616213341</v>
      </c>
      <c r="I101" s="33">
        <v>119618.50779847094</v>
      </c>
      <c r="J101" s="33">
        <v>116474.81693794909</v>
      </c>
      <c r="K101" s="33">
        <v>113946.56108734604</v>
      </c>
      <c r="L101" s="22" t="s">
        <v>155</v>
      </c>
      <c r="M101" s="33"/>
      <c r="N101" s="33"/>
      <c r="O101" s="33">
        <f>I101</f>
        <v>119618.50779847094</v>
      </c>
      <c r="P101" s="33">
        <f t="shared" si="29" ref="P101:Q101">J101</f>
        <v>116474.81693794909</v>
      </c>
      <c r="Q101" s="33">
        <f t="shared" si="29"/>
        <v>113946.56108734604</v>
      </c>
      <c r="R101" s="49" t="s">
        <v>14</v>
      </c>
    </row>
    <row r="102" spans="2:22" ht="15">
      <c r="B102" s="14"/>
      <c r="C102" s="48"/>
      <c r="D102" s="30"/>
      <c r="G102" s="39"/>
      <c r="H102" s="33"/>
      <c r="I102" s="33"/>
      <c r="J102" s="33"/>
      <c r="K102" s="33"/>
      <c r="M102" s="33"/>
      <c r="N102" s="33"/>
      <c r="O102" s="33"/>
      <c r="P102" s="33"/>
      <c r="Q102" s="33"/>
      <c r="R102" s="49"/>
      <c r="V102" s="51"/>
    </row>
    <row r="103" spans="2:18" ht="15">
      <c r="B103" s="14"/>
      <c r="C103" s="48"/>
      <c r="D103" s="30"/>
      <c r="G103" s="39"/>
      <c r="H103" s="33"/>
      <c r="I103" s="33"/>
      <c r="J103" s="33"/>
      <c r="K103" s="33"/>
      <c r="M103" s="33"/>
      <c r="N103" s="33"/>
      <c r="O103" s="33"/>
      <c r="P103" s="33"/>
      <c r="Q103" s="33"/>
      <c r="R103" s="49"/>
    </row>
    <row r="104" spans="1:18" ht="15">
      <c r="A104" s="14"/>
      <c r="D104" s="33"/>
      <c r="G104" s="39"/>
      <c r="H104" s="39"/>
      <c r="I104" s="39"/>
      <c r="J104" s="39"/>
      <c r="K104" s="39"/>
      <c r="M104" s="39"/>
      <c r="N104" s="39"/>
      <c r="O104" s="39"/>
      <c r="P104" s="39"/>
      <c r="Q104" s="39"/>
      <c r="R104" s="39"/>
    </row>
    <row r="105" spans="1:18" ht="15">
      <c r="A105" s="23"/>
      <c r="D105" s="33"/>
      <c r="G105" s="39"/>
      <c r="H105" s="39"/>
      <c r="I105" s="39"/>
      <c r="J105" s="39"/>
      <c r="K105" s="39"/>
      <c r="M105" s="39"/>
      <c r="N105" s="39"/>
      <c r="O105" s="39"/>
      <c r="P105" s="39"/>
      <c r="Q105" s="39"/>
      <c r="R105" s="39"/>
    </row>
    <row r="106" spans="4:18" ht="15">
      <c r="D106" s="33"/>
      <c r="G106" s="39"/>
      <c r="H106" s="39"/>
      <c r="I106" s="39"/>
      <c r="J106" s="39"/>
      <c r="K106" s="39"/>
      <c r="M106" s="39"/>
      <c r="N106" s="39"/>
      <c r="O106" s="39"/>
      <c r="P106" s="39"/>
      <c r="Q106" s="39"/>
      <c r="R106" s="39"/>
    </row>
    <row r="107" spans="4:18" ht="15">
      <c r="D107" s="33"/>
      <c r="G107" s="39"/>
      <c r="H107" s="39"/>
      <c r="I107" s="39"/>
      <c r="J107" s="39"/>
      <c r="K107" s="39"/>
      <c r="M107" s="39"/>
      <c r="N107" s="39"/>
      <c r="O107" s="39"/>
      <c r="P107" s="39"/>
      <c r="Q107" s="39"/>
      <c r="R107" s="39"/>
    </row>
    <row r="108" spans="1:18" ht="15.75" thickBot="1">
      <c r="A108" s="23" t="s">
        <v>227</v>
      </c>
      <c r="D108" s="42">
        <f>SUM(D79:D107)</f>
        <v>4998086.0120839793</v>
      </c>
      <c r="G108" s="42">
        <f>SUM(G79:G107)</f>
        <v>4998086.0120839793</v>
      </c>
      <c r="H108" s="42">
        <f>SUM(H79:H107)</f>
        <v>5582780.3125999225</v>
      </c>
      <c r="I108" s="42">
        <f>SUM(I79:I107)</f>
        <v>5946735.2000750639</v>
      </c>
      <c r="J108" s="42">
        <f>SUM(J79:J107)</f>
        <v>6432892.5775206313</v>
      </c>
      <c r="K108" s="42">
        <f>SUM(K79:K107)</f>
        <v>6430364.3216700274</v>
      </c>
      <c r="L108" s="20"/>
      <c r="M108" s="52">
        <f>SUM(M79:M107)</f>
        <v>1113081.1893759526</v>
      </c>
      <c r="N108" s="52">
        <f>SUM(N79:N107)</f>
        <v>1589532.6037297619</v>
      </c>
      <c r="O108" s="42">
        <f>SUM(O79:O107)</f>
        <v>2061730.377367036</v>
      </c>
      <c r="P108" s="42">
        <f>SUM(P79:P107)</f>
        <v>2547887.7548126038</v>
      </c>
      <c r="Q108" s="42">
        <f>SUM(Q79:Q107)</f>
        <v>2545359.4989620009</v>
      </c>
      <c r="R108" s="24"/>
    </row>
    <row r="109" spans="7:8" ht="15.75" thickTop="1">
      <c r="G109" s="39"/>
      <c r="H109" s="38"/>
    </row>
    <row r="110" spans="5:8" ht="15">
      <c r="E110" s="38"/>
      <c r="G110" s="38"/>
      <c r="H110" s="22"/>
    </row>
    <row r="111" ht="30.75" customHeight="1">
      <c r="I111" s="38"/>
    </row>
    <row r="112" spans="1:18" ht="15.75">
      <c r="A112" s="57" t="s">
        <v>228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R112" s="43"/>
    </row>
    <row r="113" spans="1:18" ht="75">
      <c r="A113" s="29" t="s">
        <v>3</v>
      </c>
      <c r="B113" s="44" t="s">
        <v>229</v>
      </c>
      <c r="C113" s="44" t="s">
        <v>230</v>
      </c>
      <c r="D113" s="44" t="s">
        <v>188</v>
      </c>
      <c r="E113" s="44" t="s">
        <v>189</v>
      </c>
      <c r="F113" s="28" t="s">
        <v>190</v>
      </c>
      <c r="G113" s="56" t="s">
        <v>191</v>
      </c>
      <c r="H113" s="56"/>
      <c r="I113" s="56"/>
      <c r="J113" s="56"/>
      <c r="K113" s="56"/>
      <c r="L113" s="44" t="s">
        <v>153</v>
      </c>
      <c r="R113" s="45"/>
    </row>
    <row r="114" spans="1:12" ht="15">
      <c r="A114" s="23" t="s">
        <v>8</v>
      </c>
      <c r="C114" s="46"/>
      <c r="D114" s="46"/>
      <c r="E114" s="46"/>
      <c r="F114" s="46"/>
      <c r="G114" s="20">
        <v>2022</v>
      </c>
      <c r="H114" s="20">
        <v>2023</v>
      </c>
      <c r="I114" s="20">
        <v>2024</v>
      </c>
      <c r="J114" s="20">
        <v>2025</v>
      </c>
      <c r="K114" s="20">
        <v>2022</v>
      </c>
      <c r="L114" s="20"/>
    </row>
    <row r="115" spans="2:12" ht="15">
      <c r="B115" s="53"/>
      <c r="D115" s="30"/>
      <c r="L115" s="20"/>
    </row>
    <row r="116" ht="15"/>
    <row r="117" ht="15">
      <c r="A117" s="23" t="s">
        <v>89</v>
      </c>
    </row>
    <row r="118" ht="15">
      <c r="B118" s="25"/>
    </row>
    <row r="119" ht="15"/>
    <row r="120" ht="15"/>
    <row r="121" ht="15">
      <c r="A121" s="23" t="s">
        <v>231</v>
      </c>
    </row>
    <row r="122" spans="2:12" ht="15">
      <c r="B122" s="53"/>
      <c r="L122" s="20"/>
    </row>
    <row r="123" spans="2:12" ht="15">
      <c r="B123" s="53"/>
      <c r="L123" s="20"/>
    </row>
    <row r="124" spans="2:12" ht="15">
      <c r="B124" s="53"/>
      <c r="L124" s="20"/>
    </row>
    <row r="125" spans="2:12" ht="15">
      <c r="B125" s="53"/>
      <c r="L125" s="20"/>
    </row>
    <row r="126" ht="15"/>
    <row r="127" ht="15"/>
    <row r="128" ht="15"/>
    <row r="129" spans="1:12" ht="15">
      <c r="A129" s="20" t="s">
        <v>232</v>
      </c>
      <c r="L129" s="20"/>
    </row>
  </sheetData>
  <mergeCells count="7">
    <mergeCell ref="G113:K113"/>
    <mergeCell ref="A7:L7"/>
    <mergeCell ref="G8:K8"/>
    <mergeCell ref="A76:Q76"/>
    <mergeCell ref="G77:K77"/>
    <mergeCell ref="M77:Q77"/>
    <mergeCell ref="A112:L112"/>
  </mergeCells>
  <conditionalFormatting sqref="M43 P43:P58 M47:M49 M54:M70 M52">
    <cfRule type="duplicateValues" priority="3" dxfId="0">
      <formula>AND(COUNTIF($M$43:$M$43,M43)+COUNTIF($P$43:$P$58,M43)+COUNTIF($M$47:$M$49,M43)+COUNTIF($M$54:$M$70,M43)+COUNTIF($M$52:$M$52,M43)&gt;1,NOT(ISBLANK(M43)))</formula>
    </cfRule>
  </conditionalFormatting>
  <conditionalFormatting sqref="A38:A56">
    <cfRule type="duplicateValues" priority="4" dxfId="0">
      <formula>AND(COUNTIF($A$38:$A$56,A38)&gt;1,NOT(ISBLANK(A38)))</formula>
    </cfRule>
  </conditionalFormatting>
  <conditionalFormatting sqref="M46">
    <cfRule type="duplicateValues" priority="1" dxfId="0">
      <formula>AND(COUNTIF($M$46:$M$46,M46)&gt;1,NOT(ISBLANK(M46)))</formula>
    </cfRule>
  </conditionalFormatting>
  <conditionalFormatting sqref="M44:M45">
    <cfRule type="duplicateValues" priority="2" dxfId="0">
      <formula>AND(COUNTIF($M$44:$M$45,M44)&gt;1,NOT(ISBLANK(M44)))</formula>
    </cfRule>
  </conditionalFormatting>
  <dataValidations count="4">
    <dataValidation type="list" allowBlank="1" showInputMessage="1" showErrorMessage="1" sqref="G114:K114">
      <formula1>"2019,2020,2021,2022,2023,2024,2025,2026"</formula1>
    </dataValidation>
    <dataValidation type="list" allowBlank="1" showInputMessage="1" showErrorMessage="1" sqref="F61:F63 F10:F16 F18:F23 F79 F38:F55 F102:F103">
      <formula1>$T$10:$T$30</formula1>
    </dataValidation>
    <dataValidation type="list" allowBlank="1" showInputMessage="1" showErrorMessage="1" sqref="F64:F72 F104:F106 F56:F58 F24:F35 F17 F100:F101 F80:F97">
      <formula1>$T$10:$T$27</formula1>
    </dataValidation>
    <dataValidation type="list" allowBlank="1" showInputMessage="1" showErrorMessage="1" sqref="R114 L78:Q78 L114">
      <formula1>"2019,2020,2021,2022,2023,2024,2025"</formula1>
    </dataValidation>
  </dataValidations>
  <pageMargins left="0.7" right="0.7" top="0.75" bottom="0.75" header="0.3" footer="0.3"/>
  <pageSetup orientation="landscape" paperSize="3" r:id="rId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